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325" tabRatio="874" activeTab="1"/>
  </bookViews>
  <sheets>
    <sheet name="Festività" sheetId="1" r:id="rId1"/>
    <sheet name="Dipendenti" sheetId="2" r:id="rId2"/>
    <sheet name="Gennaio" sheetId="3" r:id="rId3"/>
    <sheet name="Febbraio" sheetId="4" r:id="rId4"/>
    <sheet name="Marzo" sheetId="5" r:id="rId5"/>
    <sheet name="Aprile" sheetId="6" r:id="rId6"/>
    <sheet name="Maggio" sheetId="7" r:id="rId7"/>
    <sheet name="Giugno" sheetId="8" r:id="rId8"/>
    <sheet name="Luglio" sheetId="9" r:id="rId9"/>
    <sheet name="Agosto" sheetId="10" r:id="rId10"/>
    <sheet name="Settembre" sheetId="11" r:id="rId11"/>
    <sheet name="Ottobre" sheetId="12" r:id="rId12"/>
    <sheet name="Novembre" sheetId="13" r:id="rId13"/>
    <sheet name="Dicembre" sheetId="14" r:id="rId14"/>
  </sheets>
  <definedNames>
    <definedName name="Anno">'Festività'!$F$6</definedName>
    <definedName name="BoolD" localSheetId="9">IF('Agosto'!VarD&gt;48,1,0)</definedName>
    <definedName name="BoolD" localSheetId="5">IF('Aprile'!VarD&gt;48,1,0)</definedName>
    <definedName name="BoolD" localSheetId="13">IF('Dicembre'!VarD&gt;48,1,0)</definedName>
    <definedName name="BoolD" localSheetId="3">IF('Febbraio'!VarD&gt;48,1,0)</definedName>
    <definedName name="BoolD" localSheetId="7">IF('Giugno'!VarD&gt;48,1,0)</definedName>
    <definedName name="BoolD" localSheetId="8">IF('Luglio'!VarD&gt;48,1,0)</definedName>
    <definedName name="BoolD" localSheetId="6">IF('Maggio'!VarD&gt;48,1,0)</definedName>
    <definedName name="BoolD" localSheetId="4">IF('Marzo'!VarD&gt;48,1,0)</definedName>
    <definedName name="BoolD" localSheetId="12">IF('Novembre'!VarD&gt;48,1,0)</definedName>
    <definedName name="BoolD" localSheetId="11">IF('Ottobre'!VarD&gt;48,1,0)</definedName>
    <definedName name="BoolD" localSheetId="10">IF('Settembre'!VarD&gt;48,1,0)</definedName>
    <definedName name="BoolD">IF(VarD&gt;48,1,0)</definedName>
    <definedName name="Festivita">'Festività'!$J$11:$J$26</definedName>
    <definedName name="Pasqua" localSheetId="0">DATE([0]!Anno,3,1)+(VarD+BoolD+6-(MOD(([0]!Anno+INT([0]!Anno/4)+VarD+BoolD+1),7)))</definedName>
    <definedName name="Patrono" localSheetId="0">'Festività'!$J$12</definedName>
    <definedName name="VarD" localSheetId="9">MOD(((255-(11*MOD([0]!Anno,19)))-21),30)+21</definedName>
    <definedName name="VarD" localSheetId="5">MOD(((255-(11*MOD([0]!Anno,19)))-21),30)+21</definedName>
    <definedName name="VarD" localSheetId="13">MOD(((255-(11*MOD([0]!Anno,19)))-21),30)+21</definedName>
    <definedName name="VarD" localSheetId="3">MOD(((255-(11*MOD([0]!Anno,19)))-21),30)+21</definedName>
    <definedName name="VarD" localSheetId="7">MOD(((255-(11*MOD([0]!Anno,19)))-21),30)+21</definedName>
    <definedName name="VarD" localSheetId="8">MOD(((255-(11*MOD([0]!Anno,19)))-21),30)+21</definedName>
    <definedName name="VarD" localSheetId="6">MOD(((255-(11*MOD([0]!Anno,19)))-21),30)+21</definedName>
    <definedName name="VarD" localSheetId="4">MOD(((255-(11*MOD([0]!Anno,19)))-21),30)+21</definedName>
    <definedName name="VarD" localSheetId="12">MOD(((255-(11*MOD([0]!Anno,19)))-21),30)+21</definedName>
    <definedName name="VarD" localSheetId="11">MOD(((255-(11*MOD([0]!Anno,19)))-21),30)+21</definedName>
    <definedName name="VarD" localSheetId="10">MOD(((255-(11*MOD([0]!Anno,19)))-21),30)+21</definedName>
    <definedName name="VarD">MOD(((255-(11*MOD([0]!Anno,19)))-21),30)+21</definedName>
  </definedNames>
  <calcPr fullCalcOnLoad="1"/>
</workbook>
</file>

<file path=xl/comments10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marco barontini</author>
  </authors>
  <commentList>
    <comment ref="B12" authorId="0">
      <text>
        <r>
          <rPr>
            <b/>
            <sz val="8"/>
            <rFont val="Tahoma"/>
            <family val="0"/>
          </rPr>
          <t>Inserire nelle celle di questa riga i valori massimi di assenze del personale da non superare nei rispettivi giorni. Un valore superiore a questo dato viene segnalato nella riga di riepilogo finale con lo sfondo delle celle in rosso.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<sst xmlns="http://schemas.openxmlformats.org/spreadsheetml/2006/main" count="379" uniqueCount="73">
  <si>
    <t>Anno</t>
  </si>
  <si>
    <t>Gennaio</t>
  </si>
  <si>
    <t>R</t>
  </si>
  <si>
    <t>M</t>
  </si>
  <si>
    <t xml:space="preserve"> /</t>
  </si>
  <si>
    <t>P</t>
  </si>
  <si>
    <t xml:space="preserve">Valori consentiti nelle celle: </t>
  </si>
  <si>
    <t>Giorni di Recupero</t>
  </si>
  <si>
    <t>Giorni di Malattia</t>
  </si>
  <si>
    <t>Giorni di Permesso</t>
  </si>
  <si>
    <t>Totale giorni presenza</t>
  </si>
  <si>
    <t>Pr</t>
  </si>
  <si>
    <t>by Marco [mar::baro] Barontini - www.marbaro.it</t>
  </si>
  <si>
    <t>gg</t>
  </si>
  <si>
    <t>mm</t>
  </si>
  <si>
    <t>Patrono</t>
  </si>
  <si>
    <t>Mese</t>
  </si>
  <si>
    <t>Reparto 1</t>
  </si>
  <si>
    <t>Totale giorni 
di Ferie</t>
  </si>
  <si>
    <r>
      <t xml:space="preserve">P </t>
    </r>
    <r>
      <rPr>
        <sz val="11"/>
        <rFont val="Arial"/>
        <family val="2"/>
      </rPr>
      <t>= Presenza in servizio |</t>
    </r>
    <r>
      <rPr>
        <b/>
        <sz val="11"/>
        <rFont val="Arial"/>
        <family val="2"/>
      </rPr>
      <t xml:space="preserve"> F = </t>
    </r>
    <r>
      <rPr>
        <sz val="11"/>
        <rFont val="Arial"/>
        <family val="2"/>
      </rPr>
      <t>Ferie</t>
    </r>
    <r>
      <rPr>
        <b/>
        <sz val="11"/>
        <rFont val="Arial"/>
        <family val="2"/>
      </rPr>
      <t xml:space="preserve"> | R = </t>
    </r>
    <r>
      <rPr>
        <sz val="11"/>
        <rFont val="Arial"/>
        <family val="2"/>
      </rPr>
      <t>Recupero</t>
    </r>
    <r>
      <rPr>
        <b/>
        <sz val="11"/>
        <rFont val="Arial"/>
        <family val="2"/>
      </rPr>
      <t xml:space="preserve"> | M = </t>
    </r>
    <r>
      <rPr>
        <sz val="11"/>
        <rFont val="Arial"/>
        <family val="2"/>
      </rPr>
      <t>Malattia</t>
    </r>
    <r>
      <rPr>
        <b/>
        <sz val="11"/>
        <rFont val="Arial"/>
        <family val="2"/>
      </rPr>
      <t xml:space="preserve"> | Pr = </t>
    </r>
    <r>
      <rPr>
        <sz val="11"/>
        <rFont val="Arial"/>
        <family val="2"/>
      </rPr>
      <t>Permesso |</t>
    </r>
  </si>
  <si>
    <t>F</t>
  </si>
  <si>
    <t>Presenze</t>
  </si>
  <si>
    <t>Ferie</t>
  </si>
  <si>
    <t>Malattia</t>
  </si>
  <si>
    <t>Recupero</t>
  </si>
  <si>
    <t>Permesso</t>
  </si>
  <si>
    <t>Reparto / Ufficio</t>
  </si>
  <si>
    <t>Soc. ACME SpA</t>
  </si>
  <si>
    <t>Via Po, 1 - MILANO</t>
  </si>
  <si>
    <t>Tel. 02 1234578</t>
  </si>
  <si>
    <t xml:space="preserve">Calendario in Excel </t>
  </si>
  <si>
    <t>Inserisci nella casella sottostante l'anno:</t>
  </si>
  <si>
    <t>Capodanno</t>
  </si>
  <si>
    <t>Epifania</t>
  </si>
  <si>
    <t>Festa della Liberazione</t>
  </si>
  <si>
    <t>1° Maggio</t>
  </si>
  <si>
    <t>Festa della Repubblica</t>
  </si>
  <si>
    <t>Ferragosto</t>
  </si>
  <si>
    <t>Tutti i Santi</t>
  </si>
  <si>
    <t>Immacolata</t>
  </si>
  <si>
    <t>Natale</t>
  </si>
  <si>
    <t>Santo Stefano</t>
  </si>
  <si>
    <t>Lunedì di Pasqua</t>
  </si>
  <si>
    <t>by [Mar::Baro] Marco Barontini - www.marbaro.it</t>
  </si>
  <si>
    <r>
      <t xml:space="preserve">Inserisci nelle caselle sottostanti </t>
    </r>
    <r>
      <rPr>
        <i/>
        <sz val="10"/>
        <rFont val="Arial"/>
        <family val="2"/>
      </rPr>
      <t>il giorno e il mese</t>
    </r>
    <r>
      <rPr>
        <sz val="10"/>
        <rFont val="Arial"/>
        <family val="2"/>
      </rPr>
      <t xml:space="preserve"> in cui ricorrono le festività. Puoi anche modificare i nomi delle festività. 
Attenzione: il lunedi di Pasqua è calcolato automaticamente --&gt; NON VA INSERITO! </t>
    </r>
  </si>
  <si>
    <t>Num. Assenze max dal Servizio</t>
  </si>
  <si>
    <t>Nominativo</t>
  </si>
  <si>
    <t>Note</t>
  </si>
  <si>
    <t>Rossi Mario</t>
  </si>
  <si>
    <t>Rossi Alberto</t>
  </si>
  <si>
    <t>Bianchi Aldo</t>
  </si>
  <si>
    <t>Verdi Giuseppe</t>
  </si>
  <si>
    <t>Adelante Pietro</t>
  </si>
  <si>
    <t>Milano Giovanni</t>
  </si>
  <si>
    <t>Bologna Rosa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</si>
  <si>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</si>
  <si>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</si>
  <si>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</si>
  <si>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</si>
  <si>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</si>
  <si>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</si>
  <si>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</si>
  <si>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</si>
  <si>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</si>
  <si>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</si>
  <si>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</si>
  <si>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Verdi Mario</t>
  </si>
  <si>
    <t>Soc. Aù SpA</t>
  </si>
  <si>
    <t>Tel. 02</t>
  </si>
  <si>
    <t>Via Po, 1 -</t>
  </si>
  <si>
    <t xml:space="preserve">Soc. </t>
  </si>
  <si>
    <t xml:space="preserve">Via Po, 1 </t>
  </si>
  <si>
    <t xml:space="preserve">Tel. 02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</si>
</sst>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d\ mmmm\ yyyy"/>
    <numFmt numFmtId="170" formatCode="d/m/yyyy"/>
    <numFmt numFmtId="171" formatCode="d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color indexed="18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30" borderId="0">
      <alignment/>
      <protection/>
    </xf>
    <xf numFmtId="0" fontId="0" fillId="31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0" fillId="3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Border="1" applyAlignment="1" applyProtection="1">
      <alignment/>
      <protection hidden="1"/>
    </xf>
    <xf numFmtId="170" fontId="9" fillId="34" borderId="0" xfId="0" applyNumberFormat="1" applyFont="1" applyFill="1" applyAlignment="1" applyProtection="1">
      <alignment/>
      <protection hidden="1"/>
    </xf>
    <xf numFmtId="0" fontId="15" fillId="34" borderId="0" xfId="0" applyFont="1" applyFill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3" fillId="34" borderId="0" xfId="0" applyFont="1" applyFill="1" applyAlignment="1">
      <alignment/>
    </xf>
    <xf numFmtId="0" fontId="0" fillId="36" borderId="12" xfId="0" applyFont="1" applyFill="1" applyBorder="1" applyAlignment="1" applyProtection="1">
      <alignment horizontal="center" vertical="center"/>
      <protection hidden="1"/>
    </xf>
    <xf numFmtId="0" fontId="0" fillId="37" borderId="13" xfId="0" applyFont="1" applyFill="1" applyBorder="1" applyAlignment="1" applyProtection="1">
      <alignment horizontal="center" vertical="center"/>
      <protection hidden="1"/>
    </xf>
    <xf numFmtId="0" fontId="0" fillId="38" borderId="13" xfId="0" applyFont="1" applyFill="1" applyBorder="1" applyAlignment="1" applyProtection="1">
      <alignment horizontal="center" vertical="center"/>
      <protection hidden="1"/>
    </xf>
    <xf numFmtId="0" fontId="0" fillId="36" borderId="14" xfId="0" applyFont="1" applyFill="1" applyBorder="1" applyAlignment="1" applyProtection="1">
      <alignment horizontal="center" vertical="center"/>
      <protection hidden="1"/>
    </xf>
    <xf numFmtId="0" fontId="0" fillId="39" borderId="15" xfId="0" applyFont="1" applyFill="1" applyBorder="1" applyAlignment="1" applyProtection="1">
      <alignment horizontal="center" vertical="center"/>
      <protection hidden="1"/>
    </xf>
    <xf numFmtId="0" fontId="0" fillId="39" borderId="16" xfId="0" applyFont="1" applyFill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1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/>
      <protection hidden="1"/>
    </xf>
    <xf numFmtId="1" fontId="1" fillId="39" borderId="19" xfId="0" applyNumberFormat="1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1" fontId="1" fillId="37" borderId="19" xfId="0" applyNumberFormat="1" applyFont="1" applyFill="1" applyBorder="1" applyAlignment="1" applyProtection="1">
      <alignment horizontal="center" vertical="center"/>
      <protection hidden="1"/>
    </xf>
    <xf numFmtId="0" fontId="0" fillId="38" borderId="24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1" fontId="1" fillId="38" borderId="21" xfId="0" applyNumberFormat="1" applyFont="1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36" borderId="31" xfId="0" applyFill="1" applyBorder="1" applyAlignment="1" applyProtection="1">
      <alignment horizontal="center" vertic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1" fontId="1" fillId="36" borderId="19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horizontal="center" vertical="center"/>
      <protection hidden="1"/>
    </xf>
    <xf numFmtId="0" fontId="14" fillId="40" borderId="24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9" borderId="24" xfId="0" applyFont="1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vertical="center"/>
      <protection hidden="1"/>
    </xf>
    <xf numFmtId="170" fontId="0" fillId="34" borderId="0" xfId="0" applyNumberFormat="1" applyFont="1" applyFill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left" vertical="center"/>
      <protection hidden="1"/>
    </xf>
    <xf numFmtId="0" fontId="1" fillId="39" borderId="41" xfId="0" applyFont="1" applyFill="1" applyBorder="1" applyAlignment="1" applyProtection="1">
      <alignment horizontal="left" vertical="center"/>
      <protection hidden="1"/>
    </xf>
    <xf numFmtId="0" fontId="1" fillId="37" borderId="41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0" fontId="1" fillId="36" borderId="42" xfId="0" applyFont="1" applyFill="1" applyBorder="1" applyAlignment="1" applyProtection="1">
      <alignment horizontal="left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0" fillId="37" borderId="36" xfId="0" applyFill="1" applyBorder="1" applyAlignment="1" applyProtection="1">
      <alignment horizontal="center" vertical="center"/>
      <protection hidden="1"/>
    </xf>
    <xf numFmtId="0" fontId="0" fillId="38" borderId="36" xfId="0" applyFill="1" applyBorder="1" applyAlignment="1" applyProtection="1">
      <alignment horizontal="center" vertical="center"/>
      <protection hidden="1"/>
    </xf>
    <xf numFmtId="14" fontId="0" fillId="34" borderId="0" xfId="0" applyNumberFormat="1" applyFill="1" applyAlignment="1" applyProtection="1">
      <alignment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 locked="0"/>
    </xf>
    <xf numFmtId="0" fontId="6" fillId="34" borderId="13" xfId="0" applyFont="1" applyFill="1" applyBorder="1" applyAlignment="1" applyProtection="1">
      <alignment horizontal="center" vertical="center"/>
      <protection hidden="1" locked="0"/>
    </xf>
    <xf numFmtId="0" fontId="6" fillId="34" borderId="14" xfId="0" applyFont="1" applyFill="1" applyBorder="1" applyAlignment="1" applyProtection="1">
      <alignment horizontal="center" vertical="center"/>
      <protection hidden="1" locked="0"/>
    </xf>
    <xf numFmtId="0" fontId="6" fillId="34" borderId="36" xfId="0" applyFont="1" applyFill="1" applyBorder="1" applyAlignment="1" applyProtection="1">
      <alignment horizontal="center" vertical="center"/>
      <protection hidden="1" locked="0"/>
    </xf>
    <xf numFmtId="0" fontId="6" fillId="34" borderId="24" xfId="0" applyFont="1" applyFill="1" applyBorder="1" applyAlignment="1" applyProtection="1">
      <alignment horizontal="center" vertical="center"/>
      <protection hidden="1" locked="0"/>
    </xf>
    <xf numFmtId="0" fontId="6" fillId="34" borderId="12" xfId="0" applyFont="1" applyFill="1" applyBorder="1" applyAlignment="1" applyProtection="1">
      <alignment horizontal="center" vertical="center"/>
      <protection hidden="1" locked="0"/>
    </xf>
    <xf numFmtId="0" fontId="6" fillId="34" borderId="44" xfId="0" applyFont="1" applyFill="1" applyBorder="1" applyAlignment="1" applyProtection="1">
      <alignment horizontal="center" vertical="center"/>
      <protection hidden="1" locked="0"/>
    </xf>
    <xf numFmtId="0" fontId="6" fillId="34" borderId="30" xfId="0" applyFont="1" applyFill="1" applyBorder="1" applyAlignment="1" applyProtection="1">
      <alignment horizontal="center" vertical="center"/>
      <protection hidden="1" locked="0"/>
    </xf>
    <xf numFmtId="0" fontId="6" fillId="34" borderId="31" xfId="0" applyFont="1" applyFill="1" applyBorder="1" applyAlignment="1" applyProtection="1">
      <alignment horizontal="center" vertical="center"/>
      <protection hidden="1" locked="0"/>
    </xf>
    <xf numFmtId="0" fontId="15" fillId="34" borderId="45" xfId="0" applyFont="1" applyFill="1" applyBorder="1" applyAlignment="1" applyProtection="1">
      <alignment horizontal="left" vertical="center"/>
      <protection locked="0"/>
    </xf>
    <xf numFmtId="14" fontId="9" fillId="34" borderId="0" xfId="0" applyNumberFormat="1" applyFont="1" applyFill="1" applyAlignment="1" applyProtection="1">
      <alignment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9" borderId="36" xfId="0" applyFill="1" applyBorder="1" applyAlignment="1" applyProtection="1">
      <alignment horizontal="center" vertical="center"/>
      <protection hidden="1"/>
    </xf>
    <xf numFmtId="0" fontId="0" fillId="39" borderId="24" xfId="0" applyFill="1" applyBorder="1" applyAlignment="1" applyProtection="1">
      <alignment horizontal="center" vertical="center"/>
      <protection hidden="1"/>
    </xf>
    <xf numFmtId="0" fontId="0" fillId="39" borderId="12" xfId="0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8" borderId="20" xfId="0" applyFont="1" applyFill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4" fillId="34" borderId="44" xfId="0" applyFont="1" applyFill="1" applyBorder="1" applyAlignment="1" applyProtection="1">
      <alignment horizontal="center" vertical="center"/>
      <protection hidden="1"/>
    </xf>
    <xf numFmtId="0" fontId="4" fillId="39" borderId="30" xfId="0" applyFont="1" applyFill="1" applyBorder="1" applyAlignment="1" applyProtection="1">
      <alignment horizontal="center" vertical="center"/>
      <protection hidden="1"/>
    </xf>
    <xf numFmtId="0" fontId="4" fillId="39" borderId="20" xfId="0" applyFont="1" applyFill="1" applyBorder="1" applyAlignment="1" applyProtection="1">
      <alignment horizontal="center" vertical="center"/>
      <protection hidden="1"/>
    </xf>
    <xf numFmtId="0" fontId="4" fillId="39" borderId="24" xfId="0" applyFont="1" applyFill="1" applyBorder="1" applyAlignment="1" applyProtection="1">
      <alignment horizontal="center" vertical="center"/>
      <protection hidden="1"/>
    </xf>
    <xf numFmtId="0" fontId="4" fillId="37" borderId="24" xfId="0" applyFont="1" applyFill="1" applyBorder="1" applyAlignment="1" applyProtection="1">
      <alignment horizontal="center" vertical="center"/>
      <protection hidden="1"/>
    </xf>
    <xf numFmtId="0" fontId="4" fillId="37" borderId="30" xfId="0" applyFont="1" applyFill="1" applyBorder="1" applyAlignment="1" applyProtection="1">
      <alignment horizontal="center" vertical="center"/>
      <protection hidden="1"/>
    </xf>
    <xf numFmtId="0" fontId="4" fillId="38" borderId="24" xfId="0" applyFont="1" applyFill="1" applyBorder="1" applyAlignment="1" applyProtection="1">
      <alignment horizontal="center" vertical="center"/>
      <protection hidden="1"/>
    </xf>
    <xf numFmtId="0" fontId="4" fillId="38" borderId="30" xfId="0" applyFont="1" applyFill="1" applyBorder="1" applyAlignment="1" applyProtection="1">
      <alignment horizontal="center" vertical="center"/>
      <protection hidden="1"/>
    </xf>
    <xf numFmtId="0" fontId="4" fillId="36" borderId="46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4" fillId="36" borderId="31" xfId="0" applyFont="1" applyFill="1" applyBorder="1" applyAlignment="1" applyProtection="1">
      <alignment horizontal="center" vertical="center"/>
      <protection hidden="1"/>
    </xf>
    <xf numFmtId="15" fontId="6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40" xfId="0" applyFont="1" applyBorder="1" applyAlignment="1" applyProtection="1">
      <alignment/>
      <protection locked="0"/>
    </xf>
    <xf numFmtId="0" fontId="15" fillId="0" borderId="41" xfId="0" applyFont="1" applyBorder="1" applyAlignment="1" applyProtection="1">
      <alignment/>
      <protection locked="0"/>
    </xf>
    <xf numFmtId="0" fontId="15" fillId="0" borderId="42" xfId="0" applyFont="1" applyBorder="1" applyAlignment="1" applyProtection="1">
      <alignment/>
      <protection locked="0"/>
    </xf>
    <xf numFmtId="0" fontId="6" fillId="34" borderId="43" xfId="0" applyNumberFormat="1" applyFont="1" applyFill="1" applyBorder="1" applyAlignment="1" applyProtection="1">
      <alignment horizontal="left" vertical="center"/>
      <protection hidden="1" locked="0"/>
    </xf>
    <xf numFmtId="0" fontId="17" fillId="34" borderId="0" xfId="0" applyFont="1" applyFill="1" applyAlignment="1" applyProtection="1">
      <alignment/>
      <protection hidden="1"/>
    </xf>
    <xf numFmtId="0" fontId="1" fillId="34" borderId="11" xfId="0" applyFont="1" applyFill="1" applyBorder="1" applyAlignment="1" applyProtection="1">
      <alignment horizontal="right" vertical="center"/>
      <protection locked="0"/>
    </xf>
    <xf numFmtId="0" fontId="0" fillId="37" borderId="47" xfId="0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 applyProtection="1">
      <alignment horizontal="center" vertical="center"/>
      <protection hidden="1"/>
    </xf>
    <xf numFmtId="0" fontId="3" fillId="34" borderId="36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41" borderId="24" xfId="0" applyFont="1" applyFill="1" applyBorder="1" applyAlignment="1" applyProtection="1">
      <alignment horizontal="center" vertical="center"/>
      <protection hidden="1"/>
    </xf>
    <xf numFmtId="0" fontId="3" fillId="41" borderId="12" xfId="0" applyFont="1" applyFill="1" applyBorder="1" applyAlignment="1" applyProtection="1">
      <alignment horizontal="center" vertical="center"/>
      <protection hidden="1"/>
    </xf>
    <xf numFmtId="0" fontId="6" fillId="41" borderId="30" xfId="0" applyFont="1" applyFill="1" applyBorder="1" applyAlignment="1" applyProtection="1">
      <alignment horizontal="center" vertical="center"/>
      <protection hidden="1" locked="0"/>
    </xf>
    <xf numFmtId="0" fontId="6" fillId="41" borderId="31" xfId="0" applyFont="1" applyFill="1" applyBorder="1" applyAlignment="1" applyProtection="1">
      <alignment horizontal="center" vertical="center"/>
      <protection hidden="1" locked="0"/>
    </xf>
    <xf numFmtId="0" fontId="6" fillId="41" borderId="13" xfId="0" applyFont="1" applyFill="1" applyBorder="1" applyAlignment="1" applyProtection="1">
      <alignment horizontal="center" vertical="center"/>
      <protection hidden="1" locked="0"/>
    </xf>
    <xf numFmtId="0" fontId="6" fillId="41" borderId="14" xfId="0" applyFont="1" applyFill="1" applyBorder="1" applyAlignment="1" applyProtection="1">
      <alignment horizontal="center" vertical="center"/>
      <protection hidden="1" locked="0"/>
    </xf>
    <xf numFmtId="0" fontId="6" fillId="41" borderId="24" xfId="0" applyFont="1" applyFill="1" applyBorder="1" applyAlignment="1" applyProtection="1">
      <alignment horizontal="center" vertical="center"/>
      <protection hidden="1" locked="0"/>
    </xf>
    <xf numFmtId="0" fontId="6" fillId="41" borderId="12" xfId="0" applyFont="1" applyFill="1" applyBorder="1" applyAlignment="1" applyProtection="1">
      <alignment horizontal="center" vertical="center"/>
      <protection hidden="1" locked="0"/>
    </xf>
    <xf numFmtId="0" fontId="0" fillId="41" borderId="20" xfId="0" applyFill="1" applyBorder="1" applyAlignment="1" applyProtection="1">
      <alignment horizontal="center" vertical="center"/>
      <protection hidden="1"/>
    </xf>
    <xf numFmtId="0" fontId="0" fillId="41" borderId="46" xfId="0" applyFill="1" applyBorder="1" applyAlignment="1" applyProtection="1">
      <alignment horizontal="center" vertical="center"/>
      <protection hidden="1"/>
    </xf>
    <xf numFmtId="0" fontId="0" fillId="41" borderId="24" xfId="0" applyFill="1" applyBorder="1" applyAlignment="1" applyProtection="1">
      <alignment horizontal="center" vertical="center"/>
      <protection hidden="1"/>
    </xf>
    <xf numFmtId="0" fontId="0" fillId="41" borderId="12" xfId="0" applyFill="1" applyBorder="1" applyAlignment="1" applyProtection="1">
      <alignment horizontal="center" vertical="center"/>
      <protection hidden="1"/>
    </xf>
    <xf numFmtId="0" fontId="0" fillId="41" borderId="30" xfId="0" applyFill="1" applyBorder="1" applyAlignment="1" applyProtection="1">
      <alignment horizontal="center" vertical="center"/>
      <protection hidden="1"/>
    </xf>
    <xf numFmtId="0" fontId="0" fillId="41" borderId="31" xfId="0" applyFill="1" applyBorder="1" applyAlignment="1" applyProtection="1">
      <alignment horizontal="center" vertical="center"/>
      <protection hidden="1"/>
    </xf>
    <xf numFmtId="0" fontId="0" fillId="36" borderId="24" xfId="0" applyFill="1" applyBorder="1" applyAlignment="1" applyProtection="1">
      <alignment horizontal="center" vertical="center"/>
      <protection hidden="1"/>
    </xf>
    <xf numFmtId="0" fontId="4" fillId="36" borderId="48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 horizontal="right"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7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20" fillId="39" borderId="49" xfId="0" applyFont="1" applyFill="1" applyBorder="1" applyAlignment="1" applyProtection="1">
      <alignment horizontal="center" vertical="center"/>
      <protection locked="0"/>
    </xf>
    <xf numFmtId="0" fontId="20" fillId="39" borderId="50" xfId="0" applyFont="1" applyFill="1" applyBorder="1" applyAlignment="1" applyProtection="1">
      <alignment horizontal="center" vertical="center"/>
      <protection locked="0"/>
    </xf>
    <xf numFmtId="0" fontId="20" fillId="39" borderId="47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7" borderId="38" xfId="0" applyFont="1" applyFill="1" applyBorder="1" applyAlignment="1" applyProtection="1">
      <alignment horizontal="center" textRotation="90" wrapText="1"/>
      <protection hidden="1"/>
    </xf>
    <xf numFmtId="0" fontId="1" fillId="37" borderId="15" xfId="0" applyFont="1" applyFill="1" applyBorder="1" applyAlignment="1" applyProtection="1">
      <alignment horizontal="center" textRotation="90" wrapText="1"/>
      <protection hidden="1"/>
    </xf>
    <xf numFmtId="0" fontId="0" fillId="0" borderId="15" xfId="0" applyBorder="1" applyAlignment="1" applyProtection="1">
      <alignment horizontal="center" textRotation="90" wrapText="1"/>
      <protection hidden="1"/>
    </xf>
    <xf numFmtId="0" fontId="1" fillId="38" borderId="38" xfId="0" applyFont="1" applyFill="1" applyBorder="1" applyAlignment="1" applyProtection="1">
      <alignment horizontal="center" textRotation="90" wrapText="1"/>
      <protection hidden="1"/>
    </xf>
    <xf numFmtId="0" fontId="1" fillId="38" borderId="15" xfId="0" applyFont="1" applyFill="1" applyBorder="1" applyAlignment="1" applyProtection="1">
      <alignment horizontal="center" textRotation="90" wrapText="1"/>
      <protection hidden="1"/>
    </xf>
    <xf numFmtId="0" fontId="1" fillId="36" borderId="51" xfId="0" applyFont="1" applyFill="1" applyBorder="1" applyAlignment="1" applyProtection="1">
      <alignment horizontal="center" textRotation="90" wrapText="1"/>
      <protection hidden="1"/>
    </xf>
    <xf numFmtId="0" fontId="1" fillId="36" borderId="52" xfId="0" applyFont="1" applyFill="1" applyBorder="1" applyAlignment="1" applyProtection="1">
      <alignment horizontal="center" textRotation="90" wrapText="1"/>
      <protection hidden="1"/>
    </xf>
    <xf numFmtId="0" fontId="0" fillId="0" borderId="52" xfId="0" applyBorder="1" applyAlignment="1" applyProtection="1">
      <alignment horizontal="center" textRotation="90" wrapText="1"/>
      <protection hidden="1"/>
    </xf>
    <xf numFmtId="0" fontId="13" fillId="34" borderId="49" xfId="0" applyFont="1" applyFill="1" applyBorder="1" applyAlignment="1" applyProtection="1">
      <alignment vertical="center"/>
      <protection locked="0"/>
    </xf>
    <xf numFmtId="0" fontId="13" fillId="34" borderId="50" xfId="0" applyFont="1" applyFill="1" applyBorder="1" applyAlignment="1" applyProtection="1">
      <alignment vertical="center"/>
      <protection locked="0"/>
    </xf>
    <xf numFmtId="0" fontId="13" fillId="34" borderId="47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/>
      <protection hidden="1"/>
    </xf>
    <xf numFmtId="0" fontId="1" fillId="0" borderId="53" xfId="0" applyFont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 horizontal="center" textRotation="90" wrapText="1"/>
      <protection hidden="1"/>
    </xf>
    <xf numFmtId="0" fontId="1" fillId="34" borderId="54" xfId="0" applyFont="1" applyFill="1" applyBorder="1" applyAlignment="1" applyProtection="1">
      <alignment horizontal="center" textRotation="90" wrapText="1"/>
      <protection hidden="1"/>
    </xf>
    <xf numFmtId="0" fontId="0" fillId="34" borderId="54" xfId="0" applyFill="1" applyBorder="1" applyAlignment="1" applyProtection="1">
      <alignment horizontal="center" textRotation="90" wrapText="1"/>
      <protection hidden="1"/>
    </xf>
    <xf numFmtId="0" fontId="1" fillId="39" borderId="55" xfId="0" applyFont="1" applyFill="1" applyBorder="1" applyAlignment="1" applyProtection="1">
      <alignment horizontal="center" textRotation="90" wrapText="1"/>
      <protection hidden="1"/>
    </xf>
    <xf numFmtId="0" fontId="0" fillId="39" borderId="56" xfId="0" applyFill="1" applyBorder="1" applyAlignment="1" applyProtection="1">
      <alignment horizontal="center" textRotation="90" wrapText="1"/>
      <protection hidden="1"/>
    </xf>
    <xf numFmtId="0" fontId="15" fillId="34" borderId="57" xfId="0" applyFont="1" applyFill="1" applyBorder="1" applyAlignment="1" applyProtection="1">
      <alignment/>
      <protection locked="0"/>
    </xf>
    <xf numFmtId="0" fontId="15" fillId="34" borderId="20" xfId="0" applyFont="1" applyFill="1" applyBorder="1" applyAlignment="1" applyProtection="1">
      <alignment/>
      <protection locked="0"/>
    </xf>
    <xf numFmtId="0" fontId="15" fillId="34" borderId="46" xfId="0" applyFont="1" applyFill="1" applyBorder="1" applyAlignment="1" applyProtection="1">
      <alignment/>
      <protection locked="0"/>
    </xf>
    <xf numFmtId="0" fontId="15" fillId="34" borderId="47" xfId="0" applyFont="1" applyFill="1" applyBorder="1" applyAlignment="1" applyProtection="1">
      <alignment/>
      <protection locked="0"/>
    </xf>
    <xf numFmtId="0" fontId="15" fillId="34" borderId="24" xfId="0" applyFont="1" applyFill="1" applyBorder="1" applyAlignment="1" applyProtection="1">
      <alignment/>
      <protection locked="0"/>
    </xf>
    <xf numFmtId="0" fontId="15" fillId="34" borderId="12" xfId="0" applyFont="1" applyFill="1" applyBorder="1" applyAlignment="1" applyProtection="1">
      <alignment/>
      <protection locked="0"/>
    </xf>
    <xf numFmtId="0" fontId="15" fillId="34" borderId="41" xfId="0" applyFont="1" applyFill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58" xfId="0" applyBorder="1" applyAlignment="1">
      <alignment/>
    </xf>
    <xf numFmtId="0" fontId="15" fillId="34" borderId="59" xfId="0" applyFont="1" applyFill="1" applyBorder="1" applyAlignment="1" applyProtection="1">
      <alignment/>
      <protection locked="0"/>
    </xf>
    <xf numFmtId="0" fontId="15" fillId="34" borderId="30" xfId="0" applyFont="1" applyFill="1" applyBorder="1" applyAlignment="1" applyProtection="1">
      <alignment/>
      <protection locked="0"/>
    </xf>
    <xf numFmtId="0" fontId="15" fillId="34" borderId="31" xfId="0" applyFont="1" applyFill="1" applyBorder="1" applyAlignment="1" applyProtection="1">
      <alignment/>
      <protection locked="0"/>
    </xf>
    <xf numFmtId="0" fontId="1" fillId="34" borderId="60" xfId="0" applyFont="1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1" fillId="34" borderId="61" xfId="0" applyFont="1" applyFill="1" applyBorder="1" applyAlignment="1" applyProtection="1">
      <alignment horizontal="center"/>
      <protection hidden="1"/>
    </xf>
    <xf numFmtId="0" fontId="1" fillId="34" borderId="62" xfId="0" applyFont="1" applyFill="1" applyBorder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63" xfId="0" applyBorder="1" applyAlignment="1" applyProtection="1">
      <alignment horizontal="center" textRotation="90" wrapText="1"/>
      <protection hidden="1"/>
    </xf>
    <xf numFmtId="0" fontId="13" fillId="34" borderId="49" xfId="0" applyFont="1" applyFill="1" applyBorder="1" applyAlignment="1" applyProtection="1">
      <alignment horizontal="center"/>
      <protection hidden="1"/>
    </xf>
    <xf numFmtId="0" fontId="13" fillId="0" borderId="50" xfId="0" applyFont="1" applyBorder="1" applyAlignment="1" applyProtection="1">
      <alignment horizontal="center"/>
      <protection hidden="1"/>
    </xf>
    <xf numFmtId="0" fontId="13" fillId="0" borderId="47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5" borderId="0" xfId="0" applyFont="1" applyFill="1" applyAlignment="1">
      <alignment horizontal="center"/>
    </xf>
    <xf numFmtId="0" fontId="0" fillId="0" borderId="47" xfId="0" applyBorder="1" applyAlignment="1" applyProtection="1">
      <alignment vertical="center"/>
      <protection locked="0"/>
    </xf>
    <xf numFmtId="0" fontId="0" fillId="34" borderId="64" xfId="0" applyFill="1" applyBorder="1" applyAlignment="1" applyProtection="1">
      <alignment horizontal="center" textRotation="90" wrapText="1"/>
      <protection hidden="1"/>
    </xf>
    <xf numFmtId="0" fontId="0" fillId="39" borderId="65" xfId="0" applyFill="1" applyBorder="1" applyAlignment="1" applyProtection="1">
      <alignment horizontal="center" textRotation="90" wrapText="1"/>
      <protection hidden="1"/>
    </xf>
    <xf numFmtId="0" fontId="0" fillId="0" borderId="66" xfId="0" applyBorder="1" applyAlignment="1" applyProtection="1">
      <alignment horizontal="center" textRotation="90" wrapText="1"/>
      <protection hidden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Int. Data Table" xfId="46"/>
    <cellStyle name="Nota" xfId="47"/>
    <cellStyle name="Output" xfId="48"/>
    <cellStyle name="Percent" xfId="49"/>
    <cellStyle name="Standard_Anpassen der Amortisation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Währung [0]_Compiling Utility Macros" xfId="63"/>
    <cellStyle name="Währung_Compiling Utility Macros" xfId="64"/>
  </cellStyles>
  <dxfs count="131"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4" width="9.140625" style="8" customWidth="1"/>
    <col min="5" max="5" width="1.1484375" style="8" customWidth="1"/>
    <col min="6" max="6" width="4.7109375" style="8" customWidth="1"/>
    <col min="7" max="7" width="2.28125" style="8" customWidth="1"/>
    <col min="8" max="8" width="4.7109375" style="8" customWidth="1"/>
    <col min="9" max="9" width="9.140625" style="8" customWidth="1"/>
    <col min="10" max="10" width="10.140625" style="8" bestFit="1" customWidth="1"/>
    <col min="11" max="16384" width="9.140625" style="8" customWidth="1"/>
  </cols>
  <sheetData>
    <row r="2" spans="2:12" ht="15.75">
      <c r="B2" s="144" t="s">
        <v>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4" ht="12.75">
      <c r="B4" s="8" t="s">
        <v>31</v>
      </c>
    </row>
    <row r="5" ht="6.75" customHeight="1"/>
    <row r="6" spans="2:8" ht="19.5" customHeight="1">
      <c r="B6" s="16" t="s">
        <v>0</v>
      </c>
      <c r="C6" s="16"/>
      <c r="D6" s="16"/>
      <c r="E6" s="9"/>
      <c r="F6" s="146">
        <v>2010</v>
      </c>
      <c r="G6" s="147"/>
      <c r="H6" s="148"/>
    </row>
    <row r="8" spans="2:12" ht="19.5" customHeight="1">
      <c r="B8" s="142" t="s">
        <v>44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2:12" ht="19.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6:10" ht="18" customHeight="1">
      <c r="F10" s="55" t="s">
        <v>13</v>
      </c>
      <c r="G10" s="55"/>
      <c r="H10" s="55" t="s">
        <v>14</v>
      </c>
      <c r="J10" s="60"/>
    </row>
    <row r="11" spans="2:10" ht="15" customHeight="1">
      <c r="B11" s="139" t="s">
        <v>32</v>
      </c>
      <c r="C11" s="139"/>
      <c r="D11" s="139"/>
      <c r="E11" s="9"/>
      <c r="F11" s="58">
        <v>1</v>
      </c>
      <c r="G11" s="57" t="s">
        <v>4</v>
      </c>
      <c r="H11" s="58">
        <v>1</v>
      </c>
      <c r="J11" s="83">
        <f aca="true" t="shared" si="0" ref="J11:J26">IF(F11*H11&gt;0,DATE(Anno,H11,F11),"")</f>
        <v>40179</v>
      </c>
    </row>
    <row r="12" spans="2:10" ht="15" customHeight="1">
      <c r="B12" s="139" t="s">
        <v>33</v>
      </c>
      <c r="C12" s="139"/>
      <c r="D12" s="139"/>
      <c r="E12" s="9"/>
      <c r="F12" s="58">
        <v>6</v>
      </c>
      <c r="G12" s="57" t="s">
        <v>4</v>
      </c>
      <c r="H12" s="58">
        <v>1</v>
      </c>
      <c r="J12" s="83">
        <f t="shared" si="0"/>
        <v>40184</v>
      </c>
    </row>
    <row r="13" spans="2:10" ht="15" customHeight="1">
      <c r="B13" s="139" t="s">
        <v>34</v>
      </c>
      <c r="C13" s="139"/>
      <c r="D13" s="139"/>
      <c r="E13" s="9"/>
      <c r="F13" s="58">
        <v>25</v>
      </c>
      <c r="G13" s="57" t="s">
        <v>4</v>
      </c>
      <c r="H13" s="58">
        <v>4</v>
      </c>
      <c r="J13" s="83">
        <f t="shared" si="0"/>
        <v>40293</v>
      </c>
    </row>
    <row r="14" spans="2:10" ht="15" customHeight="1">
      <c r="B14" s="139" t="s">
        <v>35</v>
      </c>
      <c r="C14" s="139"/>
      <c r="D14" s="139"/>
      <c r="E14" s="9"/>
      <c r="F14" s="58">
        <v>1</v>
      </c>
      <c r="G14" s="57" t="s">
        <v>4</v>
      </c>
      <c r="H14" s="58">
        <v>5</v>
      </c>
      <c r="J14" s="83">
        <f t="shared" si="0"/>
        <v>40299</v>
      </c>
    </row>
    <row r="15" spans="2:10" ht="15" customHeight="1">
      <c r="B15" s="139" t="s">
        <v>36</v>
      </c>
      <c r="C15" s="139"/>
      <c r="D15" s="139"/>
      <c r="E15" s="9"/>
      <c r="F15" s="58">
        <v>2</v>
      </c>
      <c r="G15" s="57" t="s">
        <v>4</v>
      </c>
      <c r="H15" s="58">
        <v>6</v>
      </c>
      <c r="J15" s="83">
        <f t="shared" si="0"/>
        <v>40331</v>
      </c>
    </row>
    <row r="16" spans="2:10" ht="15" customHeight="1">
      <c r="B16" s="139" t="s">
        <v>37</v>
      </c>
      <c r="C16" s="139"/>
      <c r="D16" s="139"/>
      <c r="E16" s="9"/>
      <c r="F16" s="58">
        <v>15</v>
      </c>
      <c r="G16" s="57" t="s">
        <v>4</v>
      </c>
      <c r="H16" s="58">
        <v>8</v>
      </c>
      <c r="J16" s="83">
        <f t="shared" si="0"/>
        <v>40405</v>
      </c>
    </row>
    <row r="17" spans="2:10" ht="15" customHeight="1">
      <c r="B17" s="139" t="s">
        <v>38</v>
      </c>
      <c r="C17" s="139"/>
      <c r="D17" s="139"/>
      <c r="E17" s="9"/>
      <c r="F17" s="58">
        <v>1</v>
      </c>
      <c r="G17" s="57" t="s">
        <v>4</v>
      </c>
      <c r="H17" s="58">
        <v>11</v>
      </c>
      <c r="J17" s="83">
        <f t="shared" si="0"/>
        <v>40483</v>
      </c>
    </row>
    <row r="18" spans="2:10" ht="15" customHeight="1">
      <c r="B18" s="139" t="s">
        <v>39</v>
      </c>
      <c r="C18" s="139"/>
      <c r="D18" s="139"/>
      <c r="E18" s="9"/>
      <c r="F18" s="58">
        <v>8</v>
      </c>
      <c r="G18" s="57" t="s">
        <v>4</v>
      </c>
      <c r="H18" s="58">
        <v>12</v>
      </c>
      <c r="J18" s="83">
        <f t="shared" si="0"/>
        <v>40520</v>
      </c>
    </row>
    <row r="19" spans="2:10" ht="15" customHeight="1">
      <c r="B19" s="139" t="s">
        <v>40</v>
      </c>
      <c r="C19" s="139"/>
      <c r="D19" s="139"/>
      <c r="E19" s="9"/>
      <c r="F19" s="58">
        <v>25</v>
      </c>
      <c r="G19" s="57" t="s">
        <v>4</v>
      </c>
      <c r="H19" s="58">
        <v>12</v>
      </c>
      <c r="J19" s="83">
        <f t="shared" si="0"/>
        <v>40537</v>
      </c>
    </row>
    <row r="20" spans="2:10" ht="15" customHeight="1">
      <c r="B20" s="139" t="s">
        <v>41</v>
      </c>
      <c r="C20" s="139"/>
      <c r="D20" s="139"/>
      <c r="E20" s="9"/>
      <c r="F20" s="58">
        <v>26</v>
      </c>
      <c r="G20" s="57" t="s">
        <v>4</v>
      </c>
      <c r="H20" s="58">
        <v>12</v>
      </c>
      <c r="J20" s="83">
        <f t="shared" si="0"/>
        <v>40538</v>
      </c>
    </row>
    <row r="21" spans="2:10" ht="15" customHeight="1">
      <c r="B21" s="139" t="s">
        <v>15</v>
      </c>
      <c r="C21" s="139"/>
      <c r="D21" s="139"/>
      <c r="E21" s="9"/>
      <c r="F21" s="58"/>
      <c r="G21" s="57" t="s">
        <v>4</v>
      </c>
      <c r="H21" s="58"/>
      <c r="J21" s="83">
        <f t="shared" si="0"/>
      </c>
    </row>
    <row r="22" spans="2:10" ht="15" customHeight="1">
      <c r="B22" s="139"/>
      <c r="C22" s="139"/>
      <c r="D22" s="139"/>
      <c r="E22" s="9"/>
      <c r="F22" s="58"/>
      <c r="G22" s="57" t="s">
        <v>4</v>
      </c>
      <c r="H22" s="58"/>
      <c r="J22" s="83">
        <f t="shared" si="0"/>
      </c>
    </row>
    <row r="23" spans="2:10" ht="15" customHeight="1">
      <c r="B23" s="139"/>
      <c r="C23" s="139"/>
      <c r="D23" s="139"/>
      <c r="E23" s="9"/>
      <c r="F23" s="58"/>
      <c r="G23" s="57" t="s">
        <v>4</v>
      </c>
      <c r="H23" s="58"/>
      <c r="J23" s="83">
        <f t="shared" si="0"/>
      </c>
    </row>
    <row r="24" spans="2:10" ht="15" customHeight="1">
      <c r="B24" s="139"/>
      <c r="C24" s="139"/>
      <c r="D24" s="139"/>
      <c r="E24" s="9"/>
      <c r="F24" s="58"/>
      <c r="G24" s="57" t="s">
        <v>4</v>
      </c>
      <c r="H24" s="58"/>
      <c r="J24" s="83">
        <f t="shared" si="0"/>
      </c>
    </row>
    <row r="25" spans="2:10" ht="15" customHeight="1">
      <c r="B25" s="139"/>
      <c r="C25" s="139"/>
      <c r="D25" s="139"/>
      <c r="E25" s="9"/>
      <c r="F25" s="58"/>
      <c r="G25" s="57" t="s">
        <v>4</v>
      </c>
      <c r="H25" s="58"/>
      <c r="J25" s="83">
        <f t="shared" si="0"/>
      </c>
    </row>
    <row r="26" spans="2:10" ht="15" customHeight="1">
      <c r="B26" s="141" t="s">
        <v>42</v>
      </c>
      <c r="C26" s="141"/>
      <c r="D26" s="141"/>
      <c r="E26" s="9"/>
      <c r="F26" s="59">
        <f>DAY(Pasqua)+1</f>
        <v>5</v>
      </c>
      <c r="G26" s="57" t="s">
        <v>4</v>
      </c>
      <c r="H26" s="59">
        <f>MONTH(Pasqua)</f>
        <v>4</v>
      </c>
      <c r="J26" s="83">
        <f t="shared" si="0"/>
        <v>40273</v>
      </c>
    </row>
    <row r="27" ht="12.75">
      <c r="J27" s="56"/>
    </row>
    <row r="29" spans="2:12" ht="12.75">
      <c r="B29" s="140" t="s">
        <v>43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</sheetData>
  <sheetProtection password="D912" sheet="1" objects="1" scenarios="1"/>
  <mergeCells count="20">
    <mergeCell ref="B8:L9"/>
    <mergeCell ref="B2:L2"/>
    <mergeCell ref="B11:D11"/>
    <mergeCell ref="B12:D12"/>
    <mergeCell ref="F6:H6"/>
    <mergeCell ref="B29:L29"/>
    <mergeCell ref="B25:D25"/>
    <mergeCell ref="B26:D26"/>
    <mergeCell ref="B23:D23"/>
    <mergeCell ref="B24:D24"/>
    <mergeCell ref="B13:D13"/>
    <mergeCell ref="B14:D14"/>
    <mergeCell ref="B21:D21"/>
    <mergeCell ref="B22:D22"/>
    <mergeCell ref="B15:D15"/>
    <mergeCell ref="B16:D16"/>
    <mergeCell ref="B17:D17"/>
    <mergeCell ref="B18:D18"/>
    <mergeCell ref="B19:D19"/>
    <mergeCell ref="B20:D20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61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8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D</v>
      </c>
      <c r="D11" s="121" t="str">
        <f t="shared" si="0"/>
        <v>L</v>
      </c>
      <c r="E11" s="121" t="str">
        <f t="shared" si="0"/>
        <v>M</v>
      </c>
      <c r="F11" s="121" t="str">
        <f t="shared" si="0"/>
        <v>M</v>
      </c>
      <c r="G11" s="121" t="str">
        <f t="shared" si="0"/>
        <v>G</v>
      </c>
      <c r="H11" s="121" t="str">
        <f t="shared" si="0"/>
        <v>V</v>
      </c>
      <c r="I11" s="121" t="str">
        <f t="shared" si="0"/>
        <v>S</v>
      </c>
      <c r="J11" s="121" t="str">
        <f t="shared" si="0"/>
        <v>D</v>
      </c>
      <c r="K11" s="121" t="str">
        <f t="shared" si="0"/>
        <v>L</v>
      </c>
      <c r="L11" s="121" t="str">
        <f t="shared" si="0"/>
        <v>M</v>
      </c>
      <c r="M11" s="121" t="str">
        <f t="shared" si="0"/>
        <v>M</v>
      </c>
      <c r="N11" s="121" t="str">
        <f t="shared" si="0"/>
        <v>G</v>
      </c>
      <c r="O11" s="121" t="str">
        <f t="shared" si="0"/>
        <v>V</v>
      </c>
      <c r="P11" s="121" t="str">
        <f t="shared" si="0"/>
        <v>S</v>
      </c>
      <c r="Q11" s="121" t="str">
        <f t="shared" si="0"/>
        <v>D</v>
      </c>
      <c r="R11" s="121" t="str">
        <f t="shared" si="0"/>
        <v>L</v>
      </c>
      <c r="S11" s="121" t="str">
        <f t="shared" si="0"/>
        <v>M</v>
      </c>
      <c r="T11" s="121" t="str">
        <f t="shared" si="0"/>
        <v>M</v>
      </c>
      <c r="U11" s="121" t="str">
        <f t="shared" si="0"/>
        <v>G</v>
      </c>
      <c r="V11" s="121" t="str">
        <f t="shared" si="0"/>
        <v>V</v>
      </c>
      <c r="W11" s="121" t="str">
        <f t="shared" si="0"/>
        <v>S</v>
      </c>
      <c r="X11" s="121" t="str">
        <f t="shared" si="0"/>
        <v>D</v>
      </c>
      <c r="Y11" s="121" t="str">
        <f t="shared" si="0"/>
        <v>L</v>
      </c>
      <c r="Z11" s="121" t="str">
        <f t="shared" si="0"/>
        <v>M</v>
      </c>
      <c r="AA11" s="121" t="str">
        <f t="shared" si="0"/>
        <v>M</v>
      </c>
      <c r="AB11" s="121" t="str">
        <f t="shared" si="0"/>
        <v>G</v>
      </c>
      <c r="AC11" s="121" t="str">
        <f t="shared" si="0"/>
        <v>V</v>
      </c>
      <c r="AD11" s="121" t="str">
        <f t="shared" si="0"/>
        <v>S</v>
      </c>
      <c r="AE11" s="121" t="str">
        <f t="shared" si="0"/>
        <v>D</v>
      </c>
      <c r="AF11" s="121" t="str">
        <f t="shared" si="0"/>
        <v>L</v>
      </c>
      <c r="AG11" s="122" t="str">
        <f t="shared" si="0"/>
        <v>M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62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9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/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F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M</v>
      </c>
      <c r="D11" s="121" t="str">
        <f t="shared" si="0"/>
        <v>G</v>
      </c>
      <c r="E11" s="121" t="str">
        <f t="shared" si="0"/>
        <v>V</v>
      </c>
      <c r="F11" s="121" t="str">
        <f t="shared" si="0"/>
        <v>S</v>
      </c>
      <c r="G11" s="121" t="str">
        <f t="shared" si="0"/>
        <v>D</v>
      </c>
      <c r="H11" s="121" t="str">
        <f t="shared" si="0"/>
        <v>L</v>
      </c>
      <c r="I11" s="121" t="str">
        <f t="shared" si="0"/>
        <v>M</v>
      </c>
      <c r="J11" s="121" t="str">
        <f t="shared" si="0"/>
        <v>M</v>
      </c>
      <c r="K11" s="121" t="str">
        <f t="shared" si="0"/>
        <v>G</v>
      </c>
      <c r="L11" s="121" t="str">
        <f t="shared" si="0"/>
        <v>V</v>
      </c>
      <c r="M11" s="121" t="str">
        <f t="shared" si="0"/>
        <v>S</v>
      </c>
      <c r="N11" s="121" t="str">
        <f t="shared" si="0"/>
        <v>D</v>
      </c>
      <c r="O11" s="121" t="str">
        <f t="shared" si="0"/>
        <v>L</v>
      </c>
      <c r="P11" s="121" t="str">
        <f t="shared" si="0"/>
        <v>M</v>
      </c>
      <c r="Q11" s="121" t="str">
        <f t="shared" si="0"/>
        <v>M</v>
      </c>
      <c r="R11" s="121" t="str">
        <f t="shared" si="0"/>
        <v>G</v>
      </c>
      <c r="S11" s="121" t="str">
        <f t="shared" si="0"/>
        <v>V</v>
      </c>
      <c r="T11" s="121" t="str">
        <f t="shared" si="0"/>
        <v>S</v>
      </c>
      <c r="U11" s="121" t="str">
        <f t="shared" si="0"/>
        <v>D</v>
      </c>
      <c r="V11" s="121" t="str">
        <f t="shared" si="0"/>
        <v>L</v>
      </c>
      <c r="W11" s="121" t="str">
        <f t="shared" si="0"/>
        <v>M</v>
      </c>
      <c r="X11" s="121" t="str">
        <f t="shared" si="0"/>
        <v>M</v>
      </c>
      <c r="Y11" s="121" t="str">
        <f t="shared" si="0"/>
        <v>G</v>
      </c>
      <c r="Z11" s="121" t="str">
        <f t="shared" si="0"/>
        <v>V</v>
      </c>
      <c r="AA11" s="121" t="str">
        <f t="shared" si="0"/>
        <v>S</v>
      </c>
      <c r="AB11" s="121" t="str">
        <f t="shared" si="0"/>
        <v>D</v>
      </c>
      <c r="AC11" s="121" t="str">
        <f t="shared" si="0"/>
        <v>L</v>
      </c>
      <c r="AD11" s="121" t="str">
        <f t="shared" si="0"/>
        <v>M</v>
      </c>
      <c r="AE11" s="121" t="str">
        <f t="shared" si="0"/>
        <v>M</v>
      </c>
      <c r="AF11" s="121" t="str">
        <f t="shared" si="0"/>
        <v>G</v>
      </c>
      <c r="AG11" s="124"/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26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28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30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30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30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130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130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130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30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30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30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130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130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130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30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30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30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130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30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130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30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30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30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130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130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130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30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30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30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30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126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F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132"/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F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134"/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F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134"/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F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134"/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F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136"/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63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10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V</v>
      </c>
      <c r="D11" s="121" t="str">
        <f t="shared" si="0"/>
        <v>S</v>
      </c>
      <c r="E11" s="121" t="str">
        <f t="shared" si="0"/>
        <v>D</v>
      </c>
      <c r="F11" s="121" t="str">
        <f t="shared" si="0"/>
        <v>L</v>
      </c>
      <c r="G11" s="121" t="str">
        <f t="shared" si="0"/>
        <v>M</v>
      </c>
      <c r="H11" s="121" t="str">
        <f t="shared" si="0"/>
        <v>M</v>
      </c>
      <c r="I11" s="121" t="str">
        <f t="shared" si="0"/>
        <v>G</v>
      </c>
      <c r="J11" s="121" t="str">
        <f t="shared" si="0"/>
        <v>V</v>
      </c>
      <c r="K11" s="121" t="str">
        <f t="shared" si="0"/>
        <v>S</v>
      </c>
      <c r="L11" s="121" t="str">
        <f t="shared" si="0"/>
        <v>D</v>
      </c>
      <c r="M11" s="121" t="str">
        <f t="shared" si="0"/>
        <v>L</v>
      </c>
      <c r="N11" s="121" t="str">
        <f t="shared" si="0"/>
        <v>M</v>
      </c>
      <c r="O11" s="121" t="str">
        <f t="shared" si="0"/>
        <v>M</v>
      </c>
      <c r="P11" s="121" t="str">
        <f t="shared" si="0"/>
        <v>G</v>
      </c>
      <c r="Q11" s="121" t="str">
        <f t="shared" si="0"/>
        <v>V</v>
      </c>
      <c r="R11" s="121" t="str">
        <f t="shared" si="0"/>
        <v>S</v>
      </c>
      <c r="S11" s="121" t="str">
        <f t="shared" si="0"/>
        <v>D</v>
      </c>
      <c r="T11" s="121" t="str">
        <f t="shared" si="0"/>
        <v>L</v>
      </c>
      <c r="U11" s="121" t="str">
        <f t="shared" si="0"/>
        <v>M</v>
      </c>
      <c r="V11" s="121" t="str">
        <f t="shared" si="0"/>
        <v>M</v>
      </c>
      <c r="W11" s="121" t="str">
        <f t="shared" si="0"/>
        <v>G</v>
      </c>
      <c r="X11" s="121" t="str">
        <f t="shared" si="0"/>
        <v>V</v>
      </c>
      <c r="Y11" s="121" t="str">
        <f t="shared" si="0"/>
        <v>S</v>
      </c>
      <c r="Z11" s="121" t="str">
        <f t="shared" si="0"/>
        <v>D</v>
      </c>
      <c r="AA11" s="121" t="str">
        <f t="shared" si="0"/>
        <v>L</v>
      </c>
      <c r="AB11" s="121" t="str">
        <f t="shared" si="0"/>
        <v>M</v>
      </c>
      <c r="AC11" s="121" t="str">
        <f t="shared" si="0"/>
        <v>M</v>
      </c>
      <c r="AD11" s="121" t="str">
        <f t="shared" si="0"/>
        <v>G</v>
      </c>
      <c r="AE11" s="121" t="str">
        <f t="shared" si="0"/>
        <v>V</v>
      </c>
      <c r="AF11" s="121" t="str">
        <f t="shared" si="0"/>
        <v>S</v>
      </c>
      <c r="AG11" s="122" t="str">
        <f t="shared" si="0"/>
        <v>D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64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11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/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F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L</v>
      </c>
      <c r="D11" s="121" t="str">
        <f t="shared" si="0"/>
        <v>M</v>
      </c>
      <c r="E11" s="121" t="str">
        <f t="shared" si="0"/>
        <v>M</v>
      </c>
      <c r="F11" s="121" t="str">
        <f t="shared" si="0"/>
        <v>G</v>
      </c>
      <c r="G11" s="121" t="str">
        <f t="shared" si="0"/>
        <v>V</v>
      </c>
      <c r="H11" s="121" t="str">
        <f t="shared" si="0"/>
        <v>S</v>
      </c>
      <c r="I11" s="121" t="str">
        <f t="shared" si="0"/>
        <v>D</v>
      </c>
      <c r="J11" s="121" t="str">
        <f t="shared" si="0"/>
        <v>L</v>
      </c>
      <c r="K11" s="121" t="str">
        <f t="shared" si="0"/>
        <v>M</v>
      </c>
      <c r="L11" s="121" t="str">
        <f t="shared" si="0"/>
        <v>M</v>
      </c>
      <c r="M11" s="121" t="str">
        <f t="shared" si="0"/>
        <v>G</v>
      </c>
      <c r="N11" s="121" t="str">
        <f t="shared" si="0"/>
        <v>V</v>
      </c>
      <c r="O11" s="121" t="str">
        <f t="shared" si="0"/>
        <v>S</v>
      </c>
      <c r="P11" s="121" t="str">
        <f t="shared" si="0"/>
        <v>D</v>
      </c>
      <c r="Q11" s="121" t="str">
        <f t="shared" si="0"/>
        <v>L</v>
      </c>
      <c r="R11" s="121" t="str">
        <f t="shared" si="0"/>
        <v>M</v>
      </c>
      <c r="S11" s="121" t="str">
        <f t="shared" si="0"/>
        <v>M</v>
      </c>
      <c r="T11" s="121" t="str">
        <f t="shared" si="0"/>
        <v>G</v>
      </c>
      <c r="U11" s="121" t="str">
        <f t="shared" si="0"/>
        <v>V</v>
      </c>
      <c r="V11" s="121" t="str">
        <f t="shared" si="0"/>
        <v>S</v>
      </c>
      <c r="W11" s="121" t="str">
        <f t="shared" si="0"/>
        <v>D</v>
      </c>
      <c r="X11" s="121" t="str">
        <f t="shared" si="0"/>
        <v>L</v>
      </c>
      <c r="Y11" s="121" t="str">
        <f t="shared" si="0"/>
        <v>M</v>
      </c>
      <c r="Z11" s="121" t="str">
        <f t="shared" si="0"/>
        <v>M</v>
      </c>
      <c r="AA11" s="121" t="str">
        <f t="shared" si="0"/>
        <v>G</v>
      </c>
      <c r="AB11" s="121" t="str">
        <f t="shared" si="0"/>
        <v>V</v>
      </c>
      <c r="AC11" s="121" t="str">
        <f t="shared" si="0"/>
        <v>S</v>
      </c>
      <c r="AD11" s="121" t="str">
        <f t="shared" si="0"/>
        <v>D</v>
      </c>
      <c r="AE11" s="121" t="str">
        <f t="shared" si="0"/>
        <v>L</v>
      </c>
      <c r="AF11" s="121" t="str">
        <f t="shared" si="0"/>
        <v>M</v>
      </c>
      <c r="AG11" s="124"/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26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28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30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30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30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130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130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130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30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30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30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130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130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130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30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30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30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130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30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130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30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30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30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130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130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130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30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30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30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30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126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F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132"/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F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134"/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F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134"/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F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134"/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F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136"/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E42" sqref="E42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65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12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M</v>
      </c>
      <c r="D11" s="121" t="str">
        <f t="shared" si="0"/>
        <v>G</v>
      </c>
      <c r="E11" s="121" t="str">
        <f t="shared" si="0"/>
        <v>V</v>
      </c>
      <c r="F11" s="121" t="str">
        <f t="shared" si="0"/>
        <v>S</v>
      </c>
      <c r="G11" s="121" t="str">
        <f t="shared" si="0"/>
        <v>D</v>
      </c>
      <c r="H11" s="121" t="str">
        <f t="shared" si="0"/>
        <v>L</v>
      </c>
      <c r="I11" s="121" t="str">
        <f t="shared" si="0"/>
        <v>M</v>
      </c>
      <c r="J11" s="121" t="str">
        <f t="shared" si="0"/>
        <v>M</v>
      </c>
      <c r="K11" s="121" t="str">
        <f t="shared" si="0"/>
        <v>G</v>
      </c>
      <c r="L11" s="121" t="str">
        <f t="shared" si="0"/>
        <v>V</v>
      </c>
      <c r="M11" s="121" t="str">
        <f t="shared" si="0"/>
        <v>S</v>
      </c>
      <c r="N11" s="121" t="str">
        <f t="shared" si="0"/>
        <v>D</v>
      </c>
      <c r="O11" s="121" t="str">
        <f t="shared" si="0"/>
        <v>L</v>
      </c>
      <c r="P11" s="121" t="str">
        <f t="shared" si="0"/>
        <v>M</v>
      </c>
      <c r="Q11" s="121" t="str">
        <f t="shared" si="0"/>
        <v>M</v>
      </c>
      <c r="R11" s="121" t="str">
        <f t="shared" si="0"/>
        <v>G</v>
      </c>
      <c r="S11" s="121" t="str">
        <f t="shared" si="0"/>
        <v>V</v>
      </c>
      <c r="T11" s="121" t="str">
        <f t="shared" si="0"/>
        <v>S</v>
      </c>
      <c r="U11" s="121" t="str">
        <f t="shared" si="0"/>
        <v>D</v>
      </c>
      <c r="V11" s="121" t="str">
        <f t="shared" si="0"/>
        <v>L</v>
      </c>
      <c r="W11" s="121" t="str">
        <f t="shared" si="0"/>
        <v>M</v>
      </c>
      <c r="X11" s="121" t="str">
        <f t="shared" si="0"/>
        <v>M</v>
      </c>
      <c r="Y11" s="121" t="str">
        <f t="shared" si="0"/>
        <v>G</v>
      </c>
      <c r="Z11" s="121" t="str">
        <f t="shared" si="0"/>
        <v>V</v>
      </c>
      <c r="AA11" s="121" t="str">
        <f t="shared" si="0"/>
        <v>S</v>
      </c>
      <c r="AB11" s="121" t="str">
        <f t="shared" si="0"/>
        <v>D</v>
      </c>
      <c r="AC11" s="121" t="str">
        <f t="shared" si="0"/>
        <v>L</v>
      </c>
      <c r="AD11" s="121" t="str">
        <f t="shared" si="0"/>
        <v>M</v>
      </c>
      <c r="AE11" s="121" t="str">
        <f t="shared" si="0"/>
        <v>M</v>
      </c>
      <c r="AF11" s="121" t="str">
        <f t="shared" si="0"/>
        <v>G</v>
      </c>
      <c r="AG11" s="122" t="str">
        <f t="shared" si="0"/>
        <v>V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4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9.140625" style="2" customWidth="1"/>
    <col min="2" max="2" width="22.7109375" style="0" customWidth="1"/>
    <col min="3" max="7" width="6.7109375" style="0" customWidth="1"/>
    <col min="8" max="8" width="17.28125" style="2" customWidth="1"/>
    <col min="9" max="9" width="9.140625" style="2" customWidth="1"/>
    <col min="10" max="10" width="44.57421875" style="2" customWidth="1"/>
    <col min="11" max="203" width="9.140625" style="2" customWidth="1"/>
  </cols>
  <sheetData>
    <row r="1" spans="2:7" ht="12.75">
      <c r="B1" s="2"/>
      <c r="C1" s="2"/>
      <c r="D1" s="2"/>
      <c r="E1" s="2"/>
      <c r="F1" s="2"/>
      <c r="G1" s="2"/>
    </row>
    <row r="2" spans="2:10" s="51" customFormat="1" ht="19.5" customHeight="1">
      <c r="B2" s="151" t="s">
        <v>70</v>
      </c>
      <c r="C2" s="150"/>
      <c r="D2" s="149" t="s">
        <v>71</v>
      </c>
      <c r="E2" s="150"/>
      <c r="F2" s="150"/>
      <c r="G2" s="150"/>
      <c r="H2" s="150"/>
      <c r="I2" s="150"/>
      <c r="J2" s="117" t="s">
        <v>72</v>
      </c>
    </row>
    <row r="3" spans="2:10" s="51" customFormat="1" ht="13.5" customHeight="1">
      <c r="B3" s="91"/>
      <c r="C3" s="92"/>
      <c r="D3" s="94"/>
      <c r="E3" s="94"/>
      <c r="F3" s="94"/>
      <c r="G3" s="94"/>
      <c r="H3" s="93"/>
      <c r="I3" s="95"/>
      <c r="J3" s="95"/>
    </row>
    <row r="4" spans="2:28" ht="15.75" customHeight="1">
      <c r="B4" s="152" t="s">
        <v>26</v>
      </c>
      <c r="C4" s="152"/>
      <c r="D4" s="152"/>
      <c r="E4" s="152"/>
      <c r="F4" s="152"/>
      <c r="G4" s="152"/>
      <c r="H4" s="152"/>
      <c r="I4" s="152"/>
      <c r="J4" s="152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"/>
      <c r="AA4" s="8"/>
      <c r="AB4" s="8"/>
    </row>
    <row r="5" spans="2:28" ht="24.75" customHeight="1">
      <c r="B5" s="161" t="s">
        <v>17</v>
      </c>
      <c r="C5" s="162"/>
      <c r="D5" s="162"/>
      <c r="E5" s="162"/>
      <c r="F5" s="162"/>
      <c r="G5" s="162"/>
      <c r="H5" s="162"/>
      <c r="I5" s="162"/>
      <c r="J5" s="163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Z5" s="8"/>
      <c r="AA5" s="8"/>
      <c r="AB5" s="72"/>
    </row>
    <row r="6" spans="2:7" ht="13.5" thickBot="1">
      <c r="B6" s="2"/>
      <c r="C6" s="2"/>
      <c r="D6" s="2"/>
      <c r="E6" s="2"/>
      <c r="F6" s="2"/>
      <c r="G6" s="2"/>
    </row>
    <row r="7" spans="2:10" ht="12.75">
      <c r="B7" s="164" t="s">
        <v>46</v>
      </c>
      <c r="C7" s="166" t="s">
        <v>10</v>
      </c>
      <c r="D7" s="169" t="s">
        <v>18</v>
      </c>
      <c r="E7" s="153" t="s">
        <v>8</v>
      </c>
      <c r="F7" s="156" t="s">
        <v>7</v>
      </c>
      <c r="G7" s="158" t="s">
        <v>9</v>
      </c>
      <c r="H7" s="183" t="s">
        <v>47</v>
      </c>
      <c r="I7" s="184"/>
      <c r="J7" s="184"/>
    </row>
    <row r="8" spans="2:10" ht="12.75">
      <c r="B8" s="164"/>
      <c r="C8" s="167"/>
      <c r="D8" s="170"/>
      <c r="E8" s="154"/>
      <c r="F8" s="157"/>
      <c r="G8" s="159"/>
      <c r="H8" s="183"/>
      <c r="I8" s="184"/>
      <c r="J8" s="184"/>
    </row>
    <row r="9" spans="2:10" ht="44.25" customHeight="1" thickBot="1">
      <c r="B9" s="165"/>
      <c r="C9" s="168"/>
      <c r="D9" s="170"/>
      <c r="E9" s="155"/>
      <c r="F9" s="155"/>
      <c r="G9" s="160"/>
      <c r="H9" s="185"/>
      <c r="I9" s="186"/>
      <c r="J9" s="186"/>
    </row>
    <row r="10" spans="2:10" ht="12.75">
      <c r="B10" s="112" t="s">
        <v>48</v>
      </c>
      <c r="C10" s="96">
        <f>IF(NOT(ISBLANK(Dipendenti!$B10)),Gennaio!AH13+Febbraio!AH13+Marzo!AH13+Aprile!AH13+Maggio!AH13+Giugno!AH13+Luglio!AH13+Agosto!AH13+Settembre!AH13+Ottobre!AH13+Novembre!AH13+Dicembre!AH13," ")</f>
        <v>0</v>
      </c>
      <c r="D10" s="102">
        <f>IF(NOT(ISBLANK(Dipendenti!$B10)),Gennaio!AI13+Febbraio!AI13+Marzo!AI13+Aprile!AI13+Maggio!AI13+Giugno!AI13+Luglio!AI13+Agosto!AI13+Settembre!AI13+Ottobre!AI13+Novembre!AI13+Dicembre!AI13," ")</f>
        <v>0</v>
      </c>
      <c r="E10" s="97">
        <f>IF(NOT(ISBLANK(Dipendenti!$B10)),Gennaio!AJ13+Febbraio!AJ13+Marzo!AJ13+Aprile!AJ13+Maggio!AJ13+Giugno!AJ13+Luglio!AJ13+Agosto!AJ13+Settembre!AJ13+Ottobre!AJ13+Novembre!AJ13+Dicembre!AJ13," ")</f>
        <v>0</v>
      </c>
      <c r="F10" s="98">
        <f>IF(NOT(ISBLANK(Dipendenti!$B10)),Gennaio!AK13+Febbraio!AK13+Marzo!AK13+Aprile!AK13+Maggio!AK13+Giugno!AK13+Luglio!AK13+Agosto!AK13+Settembre!AK13+Ottobre!AK13+Novembre!AK13+Dicembre!AK13," ")</f>
        <v>0</v>
      </c>
      <c r="G10" s="108">
        <f>IF(NOT(ISBLANK(Dipendenti!$B10)),Gennaio!AL13+Febbraio!AL13+Marzo!AL13+Aprile!AL13+Maggio!AL13+Giugno!AL13+Luglio!AL13+Agosto!AL13+Settembre!AL13+Ottobre!AL13+Novembre!AL13+Dicembre!AL13," ")</f>
        <v>0</v>
      </c>
      <c r="H10" s="171"/>
      <c r="I10" s="172"/>
      <c r="J10" s="173"/>
    </row>
    <row r="11" spans="2:10" ht="12.75">
      <c r="B11" s="113" t="s">
        <v>49</v>
      </c>
      <c r="C11" s="99">
        <f>IF(NOT(ISBLANK(Dipendenti!$B11)),Gennaio!AH14+Febbraio!AH14+Marzo!AH14+Aprile!AH14+Maggio!AH14+Giugno!AH14+Luglio!AH14+Agosto!AH14+Settembre!AH14+Ottobre!AH14+Novembre!AH14+Dicembre!AH14," ")</f>
        <v>0</v>
      </c>
      <c r="D11" s="103">
        <f>IF(NOT(ISBLANK(Dipendenti!$B11)),Gennaio!AI14+Febbraio!AI14+Marzo!AI14+Aprile!AI14+Maggio!AI14+Giugno!AI14+Luglio!AI14+Agosto!AI14+Settembre!AI14+Ottobre!AI14+Novembre!AI14+Dicembre!AI14," ")</f>
        <v>0</v>
      </c>
      <c r="E11" s="104">
        <f>IF(NOT(ISBLANK(Dipendenti!$B11)),Gennaio!AJ14+Febbraio!AJ14+Marzo!AJ14+Aprile!AJ14+Maggio!AJ14+Giugno!AJ14+Luglio!AJ14+Agosto!AJ14+Settembre!AJ14+Ottobre!AJ14+Novembre!AJ14+Dicembre!AJ14," ")</f>
        <v>0</v>
      </c>
      <c r="F11" s="106">
        <f>IF(NOT(ISBLANK(Dipendenti!$B11)),Gennaio!AK14+Febbraio!AK14+Marzo!AK14+Aprile!AK14+Maggio!AK14+Giugno!AK14+Luglio!AK14+Agosto!AK14+Settembre!AK14+Ottobre!AK14+Novembre!AK14+Dicembre!AK14," ")</f>
        <v>0</v>
      </c>
      <c r="G11" s="109">
        <f>IF(NOT(ISBLANK(Dipendenti!$B11)),Gennaio!AL14+Febbraio!AL14+Marzo!AL14+Aprile!AL14+Maggio!AL14+Giugno!AL14+Luglio!AL14+Agosto!AL14+Settembre!AL14+Ottobre!AL14+Novembre!AL14+Dicembre!AL14," ")</f>
        <v>0</v>
      </c>
      <c r="H11" s="174"/>
      <c r="I11" s="175"/>
      <c r="J11" s="176"/>
    </row>
    <row r="12" spans="2:10" ht="12.75">
      <c r="B12" s="113" t="s">
        <v>50</v>
      </c>
      <c r="C12" s="99">
        <f>IF(NOT(ISBLANK(Dipendenti!$B12)),Gennaio!AH15+Febbraio!AH15+Marzo!AH15+Aprile!AH15+Maggio!AH15+Giugno!AH15+Luglio!AH15+Agosto!AH15+Settembre!AH15+Ottobre!AH15+Novembre!AH15+Dicembre!AH15," ")</f>
        <v>0</v>
      </c>
      <c r="D12" s="103">
        <f>IF(NOT(ISBLANK(Dipendenti!$B12)),Gennaio!AI15+Febbraio!AI15+Marzo!AI15+Aprile!AI15+Maggio!AI15+Giugno!AI15+Luglio!AI15+Agosto!AI15+Settembre!AI15+Ottobre!AI15+Novembre!AI15+Dicembre!AI15," ")</f>
        <v>0</v>
      </c>
      <c r="E12" s="104">
        <f>IF(NOT(ISBLANK(Dipendenti!$B12)),Gennaio!AJ15+Febbraio!AJ15+Marzo!AJ15+Aprile!AJ15+Maggio!AJ15+Giugno!AJ15+Luglio!AJ15+Agosto!AJ15+Settembre!AJ15+Ottobre!AJ15+Novembre!AJ15+Dicembre!AJ15," ")</f>
        <v>0</v>
      </c>
      <c r="F12" s="106">
        <f>IF(NOT(ISBLANK(Dipendenti!$B12)),Gennaio!AK15+Febbraio!AK15+Marzo!AK15+Aprile!AK15+Maggio!AK15+Giugno!AK15+Luglio!AK15+Agosto!AK15+Settembre!AK15+Ottobre!AK15+Novembre!AK15+Dicembre!AK15," ")</f>
        <v>0</v>
      </c>
      <c r="G12" s="109">
        <f>IF(NOT(ISBLANK(Dipendenti!$B12)),Gennaio!AL15+Febbraio!AL15+Marzo!AL15+Aprile!AL15+Maggio!AL15+Giugno!AL15+Luglio!AL15+Agosto!AL15+Settembre!AL15+Ottobre!AL15+Novembre!AL15+Dicembre!AL15," ")</f>
        <v>0</v>
      </c>
      <c r="H12" s="174"/>
      <c r="I12" s="175"/>
      <c r="J12" s="176"/>
    </row>
    <row r="13" spans="2:10" ht="12.75">
      <c r="B13" s="113" t="s">
        <v>51</v>
      </c>
      <c r="C13" s="99">
        <f>IF(NOT(ISBLANK(Dipendenti!$B13)),Gennaio!AH16+Febbraio!AH16+Marzo!AH16+Aprile!AH16+Maggio!AH16+Giugno!AH16+Luglio!AH16+Agosto!AH16+Settembre!AH16+Ottobre!AH16+Novembre!AH16+Dicembre!AH16," ")</f>
        <v>0</v>
      </c>
      <c r="D13" s="103">
        <f>IF(NOT(ISBLANK(Dipendenti!$B13)),Gennaio!AI16+Febbraio!AI16+Marzo!AI16+Aprile!AI16+Maggio!AI16+Giugno!AI16+Luglio!AI16+Agosto!AI16+Settembre!AI16+Ottobre!AI16+Novembre!AI16+Dicembre!AI16," ")</f>
        <v>0</v>
      </c>
      <c r="E13" s="104">
        <f>IF(NOT(ISBLANK(Dipendenti!$B13)),Gennaio!AJ16+Febbraio!AJ16+Marzo!AJ16+Aprile!AJ16+Maggio!AJ16+Giugno!AJ16+Luglio!AJ16+Agosto!AJ16+Settembre!AJ16+Ottobre!AJ16+Novembre!AJ16+Dicembre!AJ16," ")</f>
        <v>0</v>
      </c>
      <c r="F13" s="106">
        <f>IF(NOT(ISBLANK(Dipendenti!$B13)),Gennaio!AK16+Febbraio!AK16+Marzo!AK16+Aprile!AK16+Maggio!AK16+Giugno!AK16+Luglio!AK16+Agosto!AK16+Settembre!AK16+Ottobre!AK16+Novembre!AK16+Dicembre!AK16," ")</f>
        <v>0</v>
      </c>
      <c r="G13" s="109">
        <f>IF(NOT(ISBLANK(Dipendenti!$B13)),Gennaio!AL16+Febbraio!AL16+Marzo!AL16+Aprile!AL16+Maggio!AL16+Giugno!AL16+Luglio!AL16+Agosto!AL16+Settembre!AL16+Ottobre!AL16+Novembre!AL16+Dicembre!AL16," ")</f>
        <v>0</v>
      </c>
      <c r="H13" s="174"/>
      <c r="I13" s="175"/>
      <c r="J13" s="176"/>
    </row>
    <row r="14" spans="2:10" ht="12.75">
      <c r="B14" s="113" t="s">
        <v>52</v>
      </c>
      <c r="C14" s="99">
        <f>IF(NOT(ISBLANK(Dipendenti!$B14)),Gennaio!AH17+Febbraio!AH17+Marzo!AH17+Aprile!AH17+Maggio!AH17+Giugno!AH17+Luglio!AH17+Agosto!AH17+Settembre!AH17+Ottobre!AH17+Novembre!AH17+Dicembre!AH17," ")</f>
        <v>0</v>
      </c>
      <c r="D14" s="103">
        <f>IF(NOT(ISBLANK(Dipendenti!$B14)),Gennaio!AI17+Febbraio!AI17+Marzo!AI17+Aprile!AI17+Maggio!AI17+Giugno!AI17+Luglio!AI17+Agosto!AI17+Settembre!AI17+Ottobre!AI17+Novembre!AI17+Dicembre!AI17," ")</f>
        <v>0</v>
      </c>
      <c r="E14" s="104">
        <f>IF(NOT(ISBLANK(Dipendenti!$B14)),Gennaio!AJ17+Febbraio!AJ17+Marzo!AJ17+Aprile!AJ17+Maggio!AJ17+Giugno!AJ17+Luglio!AJ17+Agosto!AJ17+Settembre!AJ17+Ottobre!AJ17+Novembre!AJ17+Dicembre!AJ17," ")</f>
        <v>0</v>
      </c>
      <c r="F14" s="106">
        <f>IF(NOT(ISBLANK(Dipendenti!$B14)),Gennaio!AK17+Febbraio!AK17+Marzo!AK17+Aprile!AK17+Maggio!AK17+Giugno!AK17+Luglio!AK17+Agosto!AK17+Settembre!AK17+Ottobre!AK17+Novembre!AK17+Dicembre!AK17," ")</f>
        <v>0</v>
      </c>
      <c r="G14" s="109">
        <f>IF(NOT(ISBLANK(Dipendenti!$B14)),Gennaio!AL17+Febbraio!AL17+Marzo!AL17+Aprile!AL17+Maggio!AL17+Giugno!AL17+Luglio!AL17+Agosto!AL17+Settembre!AL17+Ottobre!AL17+Novembre!AL17+Dicembre!AL17," ")</f>
        <v>0</v>
      </c>
      <c r="H14" s="174"/>
      <c r="I14" s="175"/>
      <c r="J14" s="176"/>
    </row>
    <row r="15" spans="2:10" ht="12.75">
      <c r="B15" s="113" t="s">
        <v>53</v>
      </c>
      <c r="C15" s="99">
        <f>IF(NOT(ISBLANK(Dipendenti!$B15)),Gennaio!AH18+Febbraio!AH18+Marzo!AH18+Aprile!AH18+Maggio!AH18+Giugno!AH18+Luglio!AH18+Agosto!AH18+Settembre!AH18+Ottobre!AH18+Novembre!AH18+Dicembre!AH18," ")</f>
        <v>0</v>
      </c>
      <c r="D15" s="103">
        <f>IF(NOT(ISBLANK(Dipendenti!$B15)),Gennaio!AI18+Febbraio!AI18+Marzo!AI18+Aprile!AI18+Maggio!AI18+Giugno!AI18+Luglio!AI18+Agosto!AI18+Settembre!AI18+Ottobre!AI18+Novembre!AI18+Dicembre!AI18," ")</f>
        <v>0</v>
      </c>
      <c r="E15" s="104">
        <f>IF(NOT(ISBLANK(Dipendenti!$B15)),Gennaio!AJ18+Febbraio!AJ18+Marzo!AJ18+Aprile!AJ18+Maggio!AJ18+Giugno!AJ18+Luglio!AJ18+Agosto!AJ18+Settembre!AJ18+Ottobre!AJ18+Novembre!AJ18+Dicembre!AJ18," ")</f>
        <v>0</v>
      </c>
      <c r="F15" s="106">
        <f>IF(NOT(ISBLANK(Dipendenti!$B15)),Gennaio!AK18+Febbraio!AK18+Marzo!AK18+Aprile!AK18+Maggio!AK18+Giugno!AK18+Luglio!AK18+Agosto!AK18+Settembre!AK18+Ottobre!AK18+Novembre!AK18+Dicembre!AK18," ")</f>
        <v>0</v>
      </c>
      <c r="G15" s="109">
        <f>IF(NOT(ISBLANK(Dipendenti!$B15)),Gennaio!AL18+Febbraio!AL18+Marzo!AL18+Aprile!AL18+Maggio!AL18+Giugno!AL18+Luglio!AL18+Agosto!AL18+Settembre!AL18+Ottobre!AL18+Novembre!AL18+Dicembre!AL18," ")</f>
        <v>0</v>
      </c>
      <c r="H15" s="174"/>
      <c r="I15" s="175"/>
      <c r="J15" s="176"/>
    </row>
    <row r="16" spans="2:10" ht="12.75">
      <c r="B16" s="113" t="s">
        <v>54</v>
      </c>
      <c r="C16" s="99">
        <f>IF(NOT(ISBLANK(Dipendenti!$B16)),Gennaio!AH19+Febbraio!AH19+Marzo!AH19+Aprile!AH19+Maggio!AH19+Giugno!AH19+Luglio!AH19+Agosto!AH19+Settembre!AH19+Ottobre!AH19+Novembre!AH19+Dicembre!AH19," ")</f>
        <v>0</v>
      </c>
      <c r="D16" s="103">
        <f>IF(NOT(ISBLANK(Dipendenti!$B16)),Gennaio!AI19+Febbraio!AI19+Marzo!AI19+Aprile!AI19+Maggio!AI19+Giugno!AI19+Luglio!AI19+Agosto!AI19+Settembre!AI19+Ottobre!AI19+Novembre!AI19+Dicembre!AI19," ")</f>
        <v>0</v>
      </c>
      <c r="E16" s="104">
        <f>IF(NOT(ISBLANK(Dipendenti!$B16)),Gennaio!AJ19+Febbraio!AJ19+Marzo!AJ19+Aprile!AJ19+Maggio!AJ19+Giugno!AJ19+Luglio!AJ19+Agosto!AJ19+Settembre!AJ19+Ottobre!AJ19+Novembre!AJ19+Dicembre!AJ19," ")</f>
        <v>0</v>
      </c>
      <c r="F16" s="106">
        <f>IF(NOT(ISBLANK(Dipendenti!$B16)),Gennaio!AK19+Febbraio!AK19+Marzo!AK19+Aprile!AK19+Maggio!AK19+Giugno!AK19+Luglio!AK19+Agosto!AK19+Settembre!AK19+Ottobre!AK19+Novembre!AK19+Dicembre!AK19," ")</f>
        <v>0</v>
      </c>
      <c r="G16" s="109">
        <f>IF(NOT(ISBLANK(Dipendenti!$B16)),Gennaio!AL19+Febbraio!AL19+Marzo!AL19+Aprile!AL19+Maggio!AL19+Giugno!AL19+Luglio!AL19+Agosto!AL19+Settembre!AL19+Ottobre!AL19+Novembre!AL19+Dicembre!AL19," ")</f>
        <v>0</v>
      </c>
      <c r="H16" s="174"/>
      <c r="I16" s="175"/>
      <c r="J16" s="176"/>
    </row>
    <row r="17" spans="2:10" ht="12.75">
      <c r="B17" s="113" t="s">
        <v>66</v>
      </c>
      <c r="C17" s="99">
        <f>IF(NOT(ISBLANK(Dipendenti!$B17)),Gennaio!AH20+Febbraio!AH20+Marzo!AH20+Aprile!AH20+Maggio!AH20+Giugno!AH20+Luglio!AH20+Agosto!AH20+Settembre!AH20+Ottobre!AH20+Novembre!AH20+Dicembre!AH20," ")</f>
        <v>0</v>
      </c>
      <c r="D17" s="103">
        <f>IF(NOT(ISBLANK(Dipendenti!$B17)),Gennaio!AI20+Febbraio!AI20+Marzo!AI20+Aprile!AI20+Maggio!AI20+Giugno!AI20+Luglio!AI20+Agosto!AI20+Settembre!AI20+Ottobre!AI20+Novembre!AI20+Dicembre!AI20," ")</f>
        <v>0</v>
      </c>
      <c r="E17" s="104">
        <f>IF(NOT(ISBLANK(Dipendenti!$B17)),Gennaio!AJ20+Febbraio!AJ20+Marzo!AJ20+Aprile!AJ20+Maggio!AJ20+Giugno!AJ20+Luglio!AJ20+Agosto!AJ20+Settembre!AJ20+Ottobre!AJ20+Novembre!AJ20+Dicembre!AJ20," ")</f>
        <v>0</v>
      </c>
      <c r="F17" s="106">
        <f>IF(NOT(ISBLANK(Dipendenti!$B17)),Gennaio!AK20+Febbraio!AK20+Marzo!AK20+Aprile!AK20+Maggio!AK20+Giugno!AK20+Luglio!AK20+Agosto!AK20+Settembre!AK20+Ottobre!AK20+Novembre!AK20+Dicembre!AK20," ")</f>
        <v>0</v>
      </c>
      <c r="G17" s="109">
        <f>IF(NOT(ISBLANK(Dipendenti!$B17)),Gennaio!AL20+Febbraio!AL20+Marzo!AL20+Aprile!AL20+Maggio!AL20+Giugno!AL20+Luglio!AL20+Agosto!AL20+Settembre!AL20+Ottobre!AL20+Novembre!AL20+Dicembre!AL20," ")</f>
        <v>0</v>
      </c>
      <c r="H17" s="174"/>
      <c r="I17" s="175"/>
      <c r="J17" s="176"/>
    </row>
    <row r="18" spans="2:10" ht="12.75">
      <c r="B18" s="113"/>
      <c r="C18" s="99" t="str">
        <f>IF(NOT(ISBLANK(Dipendenti!$B18)),Gennaio!AH21+Febbraio!AH21+Marzo!AH21+Aprile!AH21+Maggio!AH21+Giugno!AH21+Luglio!AH21+Agosto!AH21+Settembre!AH21+Ottobre!AH21+Novembre!AH21+Dicembre!AH21," ")</f>
        <v> </v>
      </c>
      <c r="D18" s="103" t="str">
        <f>IF(NOT(ISBLANK(Dipendenti!$B18)),Gennaio!AI21+Febbraio!AI21+Marzo!AI21+Aprile!AI21+Maggio!AI21+Giugno!AI21+Luglio!AI21+Agosto!AI21+Settembre!AI21+Ottobre!AI21+Novembre!AI21+Dicembre!AI21," ")</f>
        <v> </v>
      </c>
      <c r="E18" s="104" t="str">
        <f>IF(NOT(ISBLANK(Dipendenti!$B18)),Gennaio!AJ21+Febbraio!AJ21+Marzo!AJ21+Aprile!AJ21+Maggio!AJ21+Giugno!AJ21+Luglio!AJ21+Agosto!AJ21+Settembre!AJ21+Ottobre!AJ21+Novembre!AJ21+Dicembre!AJ21," ")</f>
        <v> </v>
      </c>
      <c r="F18" s="106" t="str">
        <f>IF(NOT(ISBLANK(Dipendenti!$B18)),Gennaio!AK21+Febbraio!AK21+Marzo!AK21+Aprile!AK21+Maggio!AK21+Giugno!AK21+Luglio!AK21+Agosto!AK21+Settembre!AK21+Ottobre!AK21+Novembre!AK21+Dicembre!AK21," ")</f>
        <v> </v>
      </c>
      <c r="G18" s="109" t="str">
        <f>IF(NOT(ISBLANK(Dipendenti!$B18)),Gennaio!AL21+Febbraio!AL21+Marzo!AL21+Aprile!AL21+Maggio!AL21+Giugno!AL21+Luglio!AL21+Agosto!AL21+Settembre!AL21+Ottobre!AL21+Novembre!AL21+Dicembre!AL21," ")</f>
        <v> </v>
      </c>
      <c r="H18" s="174"/>
      <c r="I18" s="175"/>
      <c r="J18" s="176"/>
    </row>
    <row r="19" spans="2:10" ht="12.75">
      <c r="B19" s="113"/>
      <c r="C19" s="99" t="str">
        <f>IF(NOT(ISBLANK(Dipendenti!$B19)),Gennaio!AH22+Febbraio!AH22+Marzo!AH22+Aprile!AH22+Maggio!AH22+Giugno!AH22+Luglio!AH22+Agosto!AH22+Settembre!AH22+Ottobre!AH22+Novembre!AH22+Dicembre!AH22," ")</f>
        <v> </v>
      </c>
      <c r="D19" s="103" t="str">
        <f>IF(NOT(ISBLANK(Dipendenti!$B19)),Gennaio!AI22+Febbraio!AI22+Marzo!AI22+Aprile!AI22+Maggio!AI22+Giugno!AI22+Luglio!AI22+Agosto!AI22+Settembre!AI22+Ottobre!AI22+Novembre!AI22+Dicembre!AI22," ")</f>
        <v> </v>
      </c>
      <c r="E19" s="104" t="str">
        <f>IF(NOT(ISBLANK(Dipendenti!$B19)),Gennaio!AJ22+Febbraio!AJ22+Marzo!AJ22+Aprile!AJ22+Maggio!AJ22+Giugno!AJ22+Luglio!AJ22+Agosto!AJ22+Settembre!AJ22+Ottobre!AJ22+Novembre!AJ22+Dicembre!AJ22," ")</f>
        <v> </v>
      </c>
      <c r="F19" s="106" t="str">
        <f>IF(NOT(ISBLANK(Dipendenti!$B19)),Gennaio!AK22+Febbraio!AK22+Marzo!AK22+Aprile!AK22+Maggio!AK22+Giugno!AK22+Luglio!AK22+Agosto!AK22+Settembre!AK22+Ottobre!AK22+Novembre!AK22+Dicembre!AK22," ")</f>
        <v> </v>
      </c>
      <c r="G19" s="109" t="str">
        <f>IF(NOT(ISBLANK(Dipendenti!$B19)),Gennaio!AL22+Febbraio!AL22+Marzo!AL22+Aprile!AL22+Maggio!AL22+Giugno!AL22+Luglio!AL22+Agosto!AL22+Settembre!AL22+Ottobre!AL22+Novembre!AL22+Dicembre!AL22," ")</f>
        <v> </v>
      </c>
      <c r="H19" s="177"/>
      <c r="I19" s="178"/>
      <c r="J19" s="179"/>
    </row>
    <row r="20" spans="2:10" ht="12.75">
      <c r="B20" s="113"/>
      <c r="C20" s="99" t="str">
        <f>IF(NOT(ISBLANK(Dipendenti!$B20)),Gennaio!AH23+Febbraio!AH23+Marzo!AH23+Aprile!AH23+Maggio!AH23+Giugno!AH23+Luglio!AH23+Agosto!AH23+Settembre!AH23+Ottobre!AH23+Novembre!AH23+Dicembre!AH23," ")</f>
        <v> </v>
      </c>
      <c r="D20" s="103" t="str">
        <f>IF(NOT(ISBLANK(Dipendenti!$B20)),Gennaio!AI23+Febbraio!AI23+Marzo!AI23+Aprile!AI23+Maggio!AI23+Giugno!AI23+Luglio!AI23+Agosto!AI23+Settembre!AI23+Ottobre!AI23+Novembre!AI23+Dicembre!AI23," ")</f>
        <v> </v>
      </c>
      <c r="E20" s="104" t="str">
        <f>IF(NOT(ISBLANK(Dipendenti!$B20)),Gennaio!AJ23+Febbraio!AJ23+Marzo!AJ23+Aprile!AJ23+Maggio!AJ23+Giugno!AJ23+Luglio!AJ23+Agosto!AJ23+Settembre!AJ23+Ottobre!AJ23+Novembre!AJ23+Dicembre!AJ23," ")</f>
        <v> </v>
      </c>
      <c r="F20" s="106" t="str">
        <f>IF(NOT(ISBLANK(Dipendenti!$B20)),Gennaio!AK23+Febbraio!AK23+Marzo!AK23+Aprile!AK23+Maggio!AK23+Giugno!AK23+Luglio!AK23+Agosto!AK23+Settembre!AK23+Ottobre!AK23+Novembre!AK23+Dicembre!AK23," ")</f>
        <v> </v>
      </c>
      <c r="G20" s="109" t="str">
        <f>IF(NOT(ISBLANK(Dipendenti!$B20)),Gennaio!AL23+Febbraio!AL23+Marzo!AL23+Aprile!AL23+Maggio!AL23+Giugno!AL23+Luglio!AL23+Agosto!AL23+Settembre!AL23+Ottobre!AL23+Novembre!AL23+Dicembre!AL23," ")</f>
        <v> </v>
      </c>
      <c r="H20" s="177"/>
      <c r="I20" s="178"/>
      <c r="J20" s="179"/>
    </row>
    <row r="21" spans="2:10" ht="12.75">
      <c r="B21" s="113"/>
      <c r="C21" s="99" t="str">
        <f>IF(NOT(ISBLANK(Dipendenti!$B21)),Gennaio!AH24+Febbraio!AH24+Marzo!AH24+Aprile!AH24+Maggio!AH24+Giugno!AH24+Luglio!AH24+Agosto!AH24+Settembre!AH24+Ottobre!AH24+Novembre!AH24+Dicembre!AH24," ")</f>
        <v> </v>
      </c>
      <c r="D21" s="103" t="str">
        <f>IF(NOT(ISBLANK(Dipendenti!$B21)),Gennaio!AI24+Febbraio!AI24+Marzo!AI24+Aprile!AI24+Maggio!AI24+Giugno!AI24+Luglio!AI24+Agosto!AI24+Settembre!AI24+Ottobre!AI24+Novembre!AI24+Dicembre!AI24," ")</f>
        <v> </v>
      </c>
      <c r="E21" s="104" t="str">
        <f>IF(NOT(ISBLANK(Dipendenti!$B21)),Gennaio!AJ24+Febbraio!AJ24+Marzo!AJ24+Aprile!AJ24+Maggio!AJ24+Giugno!AJ24+Luglio!AJ24+Agosto!AJ24+Settembre!AJ24+Ottobre!AJ24+Novembre!AJ24+Dicembre!AJ24," ")</f>
        <v> </v>
      </c>
      <c r="F21" s="106" t="str">
        <f>IF(NOT(ISBLANK(Dipendenti!$B21)),Gennaio!AK24+Febbraio!AK24+Marzo!AK24+Aprile!AK24+Maggio!AK24+Giugno!AK24+Luglio!AK24+Agosto!AK24+Settembre!AK24+Ottobre!AK24+Novembre!AK24+Dicembre!AK24," ")</f>
        <v> </v>
      </c>
      <c r="G21" s="109" t="str">
        <f>IF(NOT(ISBLANK(Dipendenti!$B21)),Gennaio!AL24+Febbraio!AL24+Marzo!AL24+Aprile!AL24+Maggio!AL24+Giugno!AL24+Luglio!AL24+Agosto!AL24+Settembre!AL24+Ottobre!AL24+Novembre!AL24+Dicembre!AL24," ")</f>
        <v> </v>
      </c>
      <c r="H21" s="177"/>
      <c r="I21" s="178"/>
      <c r="J21" s="179"/>
    </row>
    <row r="22" spans="2:10" ht="12.75">
      <c r="B22" s="113"/>
      <c r="C22" s="99" t="str">
        <f>IF(NOT(ISBLANK(Dipendenti!$B22)),Gennaio!AH25+Febbraio!AH25+Marzo!AH25+Aprile!AH25+Maggio!AH25+Giugno!AH25+Luglio!AH25+Agosto!AH25+Settembre!AH25+Ottobre!AH25+Novembre!AH25+Dicembre!AH25," ")</f>
        <v> </v>
      </c>
      <c r="D22" s="103" t="str">
        <f>IF(NOT(ISBLANK(Dipendenti!$B22)),Gennaio!AI25+Febbraio!AI25+Marzo!AI25+Aprile!AI25+Maggio!AI25+Giugno!AI25+Luglio!AI25+Agosto!AI25+Settembre!AI25+Ottobre!AI25+Novembre!AI25+Dicembre!AI25," ")</f>
        <v> </v>
      </c>
      <c r="E22" s="104" t="str">
        <f>IF(NOT(ISBLANK(Dipendenti!$B22)),Gennaio!AJ25+Febbraio!AJ25+Marzo!AJ25+Aprile!AJ25+Maggio!AJ25+Giugno!AJ25+Luglio!AJ25+Agosto!AJ25+Settembre!AJ25+Ottobre!AJ25+Novembre!AJ25+Dicembre!AJ25," ")</f>
        <v> </v>
      </c>
      <c r="F22" s="106" t="str">
        <f>IF(NOT(ISBLANK(Dipendenti!$B22)),Gennaio!AK25+Febbraio!AK25+Marzo!AK25+Aprile!AK25+Maggio!AK25+Giugno!AK25+Luglio!AK25+Agosto!AK25+Settembre!AK25+Ottobre!AK25+Novembre!AK25+Dicembre!AK25," ")</f>
        <v> </v>
      </c>
      <c r="G22" s="109" t="str">
        <f>IF(NOT(ISBLANK(Dipendenti!$B22)),Gennaio!AL25+Febbraio!AL25+Marzo!AL25+Aprile!AL25+Maggio!AL25+Giugno!AL25+Luglio!AL25+Agosto!AL25+Settembre!AL25+Ottobre!AL25+Novembre!AL25+Dicembre!AL25," ")</f>
        <v> </v>
      </c>
      <c r="H22" s="177"/>
      <c r="I22" s="178"/>
      <c r="J22" s="179"/>
    </row>
    <row r="23" spans="2:10" ht="12.75">
      <c r="B23" s="113"/>
      <c r="C23" s="99" t="str">
        <f>IF(NOT(ISBLANK(Dipendenti!$B23)),Gennaio!AH26+Febbraio!AH26+Marzo!AH26+Aprile!AH26+Maggio!AH26+Giugno!AH26+Luglio!AH26+Agosto!AH26+Settembre!AH26+Ottobre!AH26+Novembre!AH26+Dicembre!AH26," ")</f>
        <v> </v>
      </c>
      <c r="D23" s="103" t="str">
        <f>IF(NOT(ISBLANK(Dipendenti!$B23)),Gennaio!AI26+Febbraio!AI26+Marzo!AI26+Aprile!AI26+Maggio!AI26+Giugno!AI26+Luglio!AI26+Agosto!AI26+Settembre!AI26+Ottobre!AI26+Novembre!AI26+Dicembre!AI26," ")</f>
        <v> </v>
      </c>
      <c r="E23" s="104" t="str">
        <f>IF(NOT(ISBLANK(Dipendenti!$B23)),Gennaio!AJ26+Febbraio!AJ26+Marzo!AJ26+Aprile!AJ26+Maggio!AJ26+Giugno!AJ26+Luglio!AJ26+Agosto!AJ26+Settembre!AJ26+Ottobre!AJ26+Novembre!AJ26+Dicembre!AJ26," ")</f>
        <v> </v>
      </c>
      <c r="F23" s="106" t="str">
        <f>IF(NOT(ISBLANK(Dipendenti!$B23)),Gennaio!AK26+Febbraio!AK26+Marzo!AK26+Aprile!AK26+Maggio!AK26+Giugno!AK26+Luglio!AK26+Agosto!AK26+Settembre!AK26+Ottobre!AK26+Novembre!AK26+Dicembre!AK26," ")</f>
        <v> </v>
      </c>
      <c r="G23" s="109" t="str">
        <f>IF(NOT(ISBLANK(Dipendenti!$B23)),Gennaio!AL26+Febbraio!AL26+Marzo!AL26+Aprile!AL26+Maggio!AL26+Giugno!AL26+Luglio!AL26+Agosto!AL26+Settembre!AL26+Ottobre!AL26+Novembre!AL26+Dicembre!AL26," ")</f>
        <v> </v>
      </c>
      <c r="H23" s="177"/>
      <c r="I23" s="178"/>
      <c r="J23" s="179"/>
    </row>
    <row r="24" spans="2:10" ht="12.75">
      <c r="B24" s="113"/>
      <c r="C24" s="99" t="str">
        <f>IF(NOT(ISBLANK(Dipendenti!$B24)),Gennaio!AH27+Febbraio!AH27+Marzo!AH27+Aprile!AH27+Maggio!AH27+Giugno!AH27+Luglio!AH27+Agosto!AH27+Settembre!AH27+Ottobre!AH27+Novembre!AH27+Dicembre!AH27," ")</f>
        <v> </v>
      </c>
      <c r="D24" s="103" t="str">
        <f>IF(NOT(ISBLANK(Dipendenti!$B24)),Gennaio!AI27+Febbraio!AI27+Marzo!AI27+Aprile!AI27+Maggio!AI27+Giugno!AI27+Luglio!AI27+Agosto!AI27+Settembre!AI27+Ottobre!AI27+Novembre!AI27+Dicembre!AI27," ")</f>
        <v> </v>
      </c>
      <c r="E24" s="104" t="str">
        <f>IF(NOT(ISBLANK(Dipendenti!$B24)),Gennaio!AJ27+Febbraio!AJ27+Marzo!AJ27+Aprile!AJ27+Maggio!AJ27+Giugno!AJ27+Luglio!AJ27+Agosto!AJ27+Settembre!AJ27+Ottobre!AJ27+Novembre!AJ27+Dicembre!AJ27," ")</f>
        <v> </v>
      </c>
      <c r="F24" s="106" t="str">
        <f>IF(NOT(ISBLANK(Dipendenti!$B24)),Gennaio!AK27+Febbraio!AK27+Marzo!AK27+Aprile!AK27+Maggio!AK27+Giugno!AK27+Luglio!AK27+Agosto!AK27+Settembre!AK27+Ottobre!AK27+Novembre!AK27+Dicembre!AK27," ")</f>
        <v> </v>
      </c>
      <c r="G24" s="109" t="str">
        <f>IF(NOT(ISBLANK(Dipendenti!$B24)),Gennaio!AL27+Febbraio!AL27+Marzo!AL27+Aprile!AL27+Maggio!AL27+Giugno!AL27+Luglio!AL27+Agosto!AL27+Settembre!AL27+Ottobre!AL27+Novembre!AL27+Dicembre!AL27," ")</f>
        <v> </v>
      </c>
      <c r="H24" s="177"/>
      <c r="I24" s="178"/>
      <c r="J24" s="179"/>
    </row>
    <row r="25" spans="2:10" ht="12.75">
      <c r="B25" s="113"/>
      <c r="C25" s="99" t="str">
        <f>IF(NOT(ISBLANK(Dipendenti!$B25)),Gennaio!AH28+Febbraio!AH28+Marzo!AH28+Aprile!AH28+Maggio!AH28+Giugno!AH28+Luglio!AH28+Agosto!AH28+Settembre!AH28+Ottobre!AH28+Novembre!AH28+Dicembre!AH28," ")</f>
        <v> </v>
      </c>
      <c r="D25" s="103" t="str">
        <f>IF(NOT(ISBLANK(Dipendenti!$B25)),Gennaio!AI28+Febbraio!AI28+Marzo!AI28+Aprile!AI28+Maggio!AI28+Giugno!AI28+Luglio!AI28+Agosto!AI28+Settembre!AI28+Ottobre!AI28+Novembre!AI28+Dicembre!AI28," ")</f>
        <v> </v>
      </c>
      <c r="E25" s="104" t="str">
        <f>IF(NOT(ISBLANK(Dipendenti!$B25)),Gennaio!AJ28+Febbraio!AJ28+Marzo!AJ28+Aprile!AJ28+Maggio!AJ28+Giugno!AJ28+Luglio!AJ28+Agosto!AJ28+Settembre!AJ28+Ottobre!AJ28+Novembre!AJ28+Dicembre!AJ28," ")</f>
        <v> </v>
      </c>
      <c r="F25" s="106" t="str">
        <f>IF(NOT(ISBLANK(Dipendenti!$B25)),Gennaio!AK28+Febbraio!AK28+Marzo!AK28+Aprile!AK28+Maggio!AK28+Giugno!AK28+Luglio!AK28+Agosto!AK28+Settembre!AK28+Ottobre!AK28+Novembre!AK28+Dicembre!AK28," ")</f>
        <v> </v>
      </c>
      <c r="G25" s="109" t="str">
        <f>IF(NOT(ISBLANK(Dipendenti!$B25)),Gennaio!AL28+Febbraio!AL28+Marzo!AL28+Aprile!AL28+Maggio!AL28+Giugno!AL28+Luglio!AL28+Agosto!AL28+Settembre!AL28+Ottobre!AL28+Novembre!AL28+Dicembre!AL28," ")</f>
        <v> </v>
      </c>
      <c r="H25" s="177"/>
      <c r="I25" s="178"/>
      <c r="J25" s="179"/>
    </row>
    <row r="26" spans="2:10" ht="12.75">
      <c r="B26" s="113"/>
      <c r="C26" s="99" t="str">
        <f>IF(NOT(ISBLANK(Dipendenti!$B26)),Gennaio!AH29+Febbraio!AH29+Marzo!AH29+Aprile!AH29+Maggio!AH29+Giugno!AH29+Luglio!AH29+Agosto!AH29+Settembre!AH29+Ottobre!AH29+Novembre!AH29+Dicembre!AH29," ")</f>
        <v> </v>
      </c>
      <c r="D26" s="103" t="str">
        <f>IF(NOT(ISBLANK(Dipendenti!$B26)),Gennaio!AI29+Febbraio!AI29+Marzo!AI29+Aprile!AI29+Maggio!AI29+Giugno!AI29+Luglio!AI29+Agosto!AI29+Settembre!AI29+Ottobre!AI29+Novembre!AI29+Dicembre!AI29," ")</f>
        <v> </v>
      </c>
      <c r="E26" s="104" t="str">
        <f>IF(NOT(ISBLANK(Dipendenti!$B26)),Gennaio!AJ29+Febbraio!AJ29+Marzo!AJ29+Aprile!AJ29+Maggio!AJ29+Giugno!AJ29+Luglio!AJ29+Agosto!AJ29+Settembre!AJ29+Ottobre!AJ29+Novembre!AJ29+Dicembre!AJ29," ")</f>
        <v> </v>
      </c>
      <c r="F26" s="106" t="str">
        <f>IF(NOT(ISBLANK(Dipendenti!$B26)),Gennaio!AK29+Febbraio!AK29+Marzo!AK29+Aprile!AK29+Maggio!AK29+Giugno!AK29+Luglio!AK29+Agosto!AK29+Settembre!AK29+Ottobre!AK29+Novembre!AK29+Dicembre!AK29," ")</f>
        <v> </v>
      </c>
      <c r="G26" s="109" t="str">
        <f>IF(NOT(ISBLANK(Dipendenti!$B26)),Gennaio!AL29+Febbraio!AL29+Marzo!AL29+Aprile!AL29+Maggio!AL29+Giugno!AL29+Luglio!AL29+Agosto!AL29+Settembre!AL29+Ottobre!AL29+Novembre!AL29+Dicembre!AL29," ")</f>
        <v> </v>
      </c>
      <c r="H26" s="177"/>
      <c r="I26" s="178"/>
      <c r="J26" s="179"/>
    </row>
    <row r="27" spans="2:10" ht="12.75">
      <c r="B27" s="113"/>
      <c r="C27" s="99" t="str">
        <f>IF(NOT(ISBLANK(Dipendenti!$B27)),Gennaio!AH30+Febbraio!AH30+Marzo!AH30+Aprile!AH30+Maggio!AH30+Giugno!AH30+Luglio!AH30+Agosto!AH30+Settembre!AH30+Ottobre!AH30+Novembre!AH30+Dicembre!AH30," ")</f>
        <v> </v>
      </c>
      <c r="D27" s="103" t="str">
        <f>IF(NOT(ISBLANK(Dipendenti!$B27)),Gennaio!AI30+Febbraio!AI30+Marzo!AI30+Aprile!AI30+Maggio!AI30+Giugno!AI30+Luglio!AI30+Agosto!AI30+Settembre!AI30+Ottobre!AI30+Novembre!AI30+Dicembre!AI30," ")</f>
        <v> </v>
      </c>
      <c r="E27" s="104" t="str">
        <f>IF(NOT(ISBLANK(Dipendenti!$B27)),Gennaio!AJ30+Febbraio!AJ30+Marzo!AJ30+Aprile!AJ30+Maggio!AJ30+Giugno!AJ30+Luglio!AJ30+Agosto!AJ30+Settembre!AJ30+Ottobre!AJ30+Novembre!AJ30+Dicembre!AJ30," ")</f>
        <v> </v>
      </c>
      <c r="F27" s="106" t="str">
        <f>IF(NOT(ISBLANK(Dipendenti!$B27)),Gennaio!AK30+Febbraio!AK30+Marzo!AK30+Aprile!AK30+Maggio!AK30+Giugno!AK30+Luglio!AK30+Agosto!AK30+Settembre!AK30+Ottobre!AK30+Novembre!AK30+Dicembre!AK30," ")</f>
        <v> </v>
      </c>
      <c r="G27" s="109" t="str">
        <f>IF(NOT(ISBLANK(Dipendenti!$B27)),Gennaio!AL30+Febbraio!AL30+Marzo!AL30+Aprile!AL30+Maggio!AL30+Giugno!AL30+Luglio!AL30+Agosto!AL30+Settembre!AL30+Ottobre!AL30+Novembre!AL30+Dicembre!AL30," ")</f>
        <v> </v>
      </c>
      <c r="H27" s="177"/>
      <c r="I27" s="178"/>
      <c r="J27" s="179"/>
    </row>
    <row r="28" spans="2:10" ht="12.75">
      <c r="B28" s="113"/>
      <c r="C28" s="99" t="str">
        <f>IF(NOT(ISBLANK(Dipendenti!$B28)),Gennaio!AH31+Febbraio!AH31+Marzo!AH31+Aprile!AH31+Maggio!AH31+Giugno!AH31+Luglio!AH31+Agosto!AH31+Settembre!AH31+Ottobre!AH31+Novembre!AH31+Dicembre!AH31," ")</f>
        <v> </v>
      </c>
      <c r="D28" s="103" t="str">
        <f>IF(NOT(ISBLANK(Dipendenti!$B28)),Gennaio!AI31+Febbraio!AI31+Marzo!AI31+Aprile!AI31+Maggio!AI31+Giugno!AI31+Luglio!AI31+Agosto!AI31+Settembre!AI31+Ottobre!AI31+Novembre!AI31+Dicembre!AI31," ")</f>
        <v> </v>
      </c>
      <c r="E28" s="104" t="str">
        <f>IF(NOT(ISBLANK(Dipendenti!$B28)),Gennaio!AJ31+Febbraio!AJ31+Marzo!AJ31+Aprile!AJ31+Maggio!AJ31+Giugno!AJ31+Luglio!AJ31+Agosto!AJ31+Settembre!AJ31+Ottobre!AJ31+Novembre!AJ31+Dicembre!AJ31," ")</f>
        <v> </v>
      </c>
      <c r="F28" s="106" t="str">
        <f>IF(NOT(ISBLANK(Dipendenti!$B28)),Gennaio!AK31+Febbraio!AK31+Marzo!AK31+Aprile!AK31+Maggio!AK31+Giugno!AK31+Luglio!AK31+Agosto!AK31+Settembre!AK31+Ottobre!AK31+Novembre!AK31+Dicembre!AK31," ")</f>
        <v> </v>
      </c>
      <c r="G28" s="109" t="str">
        <f>IF(NOT(ISBLANK(Dipendenti!$B28)),Gennaio!AL31+Febbraio!AL31+Marzo!AL31+Aprile!AL31+Maggio!AL31+Giugno!AL31+Luglio!AL31+Agosto!AL31+Settembre!AL31+Ottobre!AL31+Novembre!AL31+Dicembre!AL31," ")</f>
        <v> </v>
      </c>
      <c r="H28" s="177"/>
      <c r="I28" s="178"/>
      <c r="J28" s="179"/>
    </row>
    <row r="29" spans="2:10" ht="12.75">
      <c r="B29" s="113"/>
      <c r="C29" s="99" t="str">
        <f>IF(NOT(ISBLANK(Dipendenti!$B29)),Gennaio!AH32+Febbraio!AH32+Marzo!AH32+Aprile!AH32+Maggio!AH32+Giugno!AH32+Luglio!AH32+Agosto!AH32+Settembre!AH32+Ottobre!AH32+Novembre!AH32+Dicembre!AH32," ")</f>
        <v> </v>
      </c>
      <c r="D29" s="103" t="str">
        <f>IF(NOT(ISBLANK(Dipendenti!$B29)),Gennaio!AI32+Febbraio!AI32+Marzo!AI32+Aprile!AI32+Maggio!AI32+Giugno!AI32+Luglio!AI32+Agosto!AI32+Settembre!AI32+Ottobre!AI32+Novembre!AI32+Dicembre!AI32," ")</f>
        <v> </v>
      </c>
      <c r="E29" s="104" t="str">
        <f>IF(NOT(ISBLANK(Dipendenti!$B29)),Gennaio!AJ32+Febbraio!AJ32+Marzo!AJ32+Aprile!AJ32+Maggio!AJ32+Giugno!AJ32+Luglio!AJ32+Agosto!AJ32+Settembre!AJ32+Ottobre!AJ32+Novembre!AJ32+Dicembre!AJ32," ")</f>
        <v> </v>
      </c>
      <c r="F29" s="106" t="str">
        <f>IF(NOT(ISBLANK(Dipendenti!$B29)),Gennaio!AK32+Febbraio!AK32+Marzo!AK32+Aprile!AK32+Maggio!AK32+Giugno!AK32+Luglio!AK32+Agosto!AK32+Settembre!AK32+Ottobre!AK32+Novembre!AK32+Dicembre!AK32," ")</f>
        <v> </v>
      </c>
      <c r="G29" s="109" t="str">
        <f>IF(NOT(ISBLANK(Dipendenti!$B29)),Gennaio!AL32+Febbraio!AL32+Marzo!AL32+Aprile!AL32+Maggio!AL32+Giugno!AL32+Luglio!AL32+Agosto!AL32+Settembre!AL32+Ottobre!AL32+Novembre!AL32+Dicembre!AL32," ")</f>
        <v> </v>
      </c>
      <c r="H29" s="177"/>
      <c r="I29" s="178"/>
      <c r="J29" s="179"/>
    </row>
    <row r="30" spans="2:10" ht="12.75">
      <c r="B30" s="113"/>
      <c r="C30" s="99" t="str">
        <f>IF(NOT(ISBLANK(Dipendenti!$B30)),Gennaio!AH33+Febbraio!AH33+Marzo!AH33+Aprile!AH33+Maggio!AH33+Giugno!AH33+Luglio!AH33+Agosto!AH33+Settembre!AH33+Ottobre!AH33+Novembre!AH33+Dicembre!AH33," ")</f>
        <v> </v>
      </c>
      <c r="D30" s="103" t="str">
        <f>IF(NOT(ISBLANK(Dipendenti!$B30)),Gennaio!AI33+Febbraio!AI33+Marzo!AI33+Aprile!AI33+Maggio!AI33+Giugno!AI33+Luglio!AI33+Agosto!AI33+Settembre!AI33+Ottobre!AI33+Novembre!AI33+Dicembre!AI33," ")</f>
        <v> </v>
      </c>
      <c r="E30" s="104" t="str">
        <f>IF(NOT(ISBLANK(Dipendenti!$B30)),Gennaio!AJ33+Febbraio!AJ33+Marzo!AJ33+Aprile!AJ33+Maggio!AJ33+Giugno!AJ33+Luglio!AJ33+Agosto!AJ33+Settembre!AJ33+Ottobre!AJ33+Novembre!AJ33+Dicembre!AJ33," ")</f>
        <v> </v>
      </c>
      <c r="F30" s="106" t="str">
        <f>IF(NOT(ISBLANK(Dipendenti!$B30)),Gennaio!AK33+Febbraio!AK33+Marzo!AK33+Aprile!AK33+Maggio!AK33+Giugno!AK33+Luglio!AK33+Agosto!AK33+Settembre!AK33+Ottobre!AK33+Novembre!AK33+Dicembre!AK33," ")</f>
        <v> </v>
      </c>
      <c r="G30" s="109" t="str">
        <f>IF(NOT(ISBLANK(Dipendenti!$B30)),Gennaio!AL33+Febbraio!AL33+Marzo!AL33+Aprile!AL33+Maggio!AL33+Giugno!AL33+Luglio!AL33+Agosto!AL33+Settembre!AL33+Ottobre!AL33+Novembre!AL33+Dicembre!AL33," ")</f>
        <v> </v>
      </c>
      <c r="H30" s="177"/>
      <c r="I30" s="178"/>
      <c r="J30" s="179"/>
    </row>
    <row r="31" spans="2:10" ht="12.75">
      <c r="B31" s="113"/>
      <c r="C31" s="99" t="str">
        <f>IF(NOT(ISBLANK(Dipendenti!$B31)),Gennaio!AH34+Febbraio!AH34+Marzo!AH34+Aprile!AH34+Maggio!AH34+Giugno!AH34+Luglio!AH34+Agosto!AH34+Settembre!AH34+Ottobre!AH34+Novembre!AH34+Dicembre!AH34," ")</f>
        <v> </v>
      </c>
      <c r="D31" s="103" t="str">
        <f>IF(NOT(ISBLANK(Dipendenti!$B31)),Gennaio!AI34+Febbraio!AI34+Marzo!AI34+Aprile!AI34+Maggio!AI34+Giugno!AI34+Luglio!AI34+Agosto!AI34+Settembre!AI34+Ottobre!AI34+Novembre!AI34+Dicembre!AI34," ")</f>
        <v> </v>
      </c>
      <c r="E31" s="104" t="str">
        <f>IF(NOT(ISBLANK(Dipendenti!$B31)),Gennaio!AJ34+Febbraio!AJ34+Marzo!AJ34+Aprile!AJ34+Maggio!AJ34+Giugno!AJ34+Luglio!AJ34+Agosto!AJ34+Settembre!AJ34+Ottobre!AJ34+Novembre!AJ34+Dicembre!AJ34," ")</f>
        <v> </v>
      </c>
      <c r="F31" s="106" t="str">
        <f>IF(NOT(ISBLANK(Dipendenti!$B31)),Gennaio!AK34+Febbraio!AK34+Marzo!AK34+Aprile!AK34+Maggio!AK34+Giugno!AK34+Luglio!AK34+Agosto!AK34+Settembre!AK34+Ottobre!AK34+Novembre!AK34+Dicembre!AK34," ")</f>
        <v> </v>
      </c>
      <c r="G31" s="109" t="str">
        <f>IF(NOT(ISBLANK(Dipendenti!$B31)),Gennaio!AL34+Febbraio!AL34+Marzo!AL34+Aprile!AL34+Maggio!AL34+Giugno!AL34+Luglio!AL34+Agosto!AL34+Settembre!AL34+Ottobre!AL34+Novembre!AL34+Dicembre!AL34," ")</f>
        <v> </v>
      </c>
      <c r="H31" s="177"/>
      <c r="I31" s="178"/>
      <c r="J31" s="179"/>
    </row>
    <row r="32" spans="2:10" ht="12.75">
      <c r="B32" s="113"/>
      <c r="C32" s="99" t="str">
        <f>IF(NOT(ISBLANK(Dipendenti!$B32)),Gennaio!AH35+Febbraio!AH35+Marzo!AH35+Aprile!AH35+Maggio!AH35+Giugno!AH35+Luglio!AH35+Agosto!AH35+Settembre!AH35+Ottobre!AH35+Novembre!AH35+Dicembre!AH35," ")</f>
        <v> </v>
      </c>
      <c r="D32" s="103" t="str">
        <f>IF(NOT(ISBLANK(Dipendenti!$B32)),Gennaio!AI35+Febbraio!AI35+Marzo!AI35+Aprile!AI35+Maggio!AI35+Giugno!AI35+Luglio!AI35+Agosto!AI35+Settembre!AI35+Ottobre!AI35+Novembre!AI35+Dicembre!AI35," ")</f>
        <v> </v>
      </c>
      <c r="E32" s="104" t="str">
        <f>IF(NOT(ISBLANK(Dipendenti!$B32)),Gennaio!AJ35+Febbraio!AJ35+Marzo!AJ35+Aprile!AJ35+Maggio!AJ35+Giugno!AJ35+Luglio!AJ35+Agosto!AJ35+Settembre!AJ35+Ottobre!AJ35+Novembre!AJ35+Dicembre!AJ35," ")</f>
        <v> </v>
      </c>
      <c r="F32" s="106" t="str">
        <f>IF(NOT(ISBLANK(Dipendenti!$B32)),Gennaio!AK35+Febbraio!AK35+Marzo!AK35+Aprile!AK35+Maggio!AK35+Giugno!AK35+Luglio!AK35+Agosto!AK35+Settembre!AK35+Ottobre!AK35+Novembre!AK35+Dicembre!AK35," ")</f>
        <v> </v>
      </c>
      <c r="G32" s="109" t="str">
        <f>IF(NOT(ISBLANK(Dipendenti!$B32)),Gennaio!AL35+Febbraio!AL35+Marzo!AL35+Aprile!AL35+Maggio!AL35+Giugno!AL35+Luglio!AL35+Agosto!AL35+Settembre!AL35+Ottobre!AL35+Novembre!AL35+Dicembre!AL35," ")</f>
        <v> </v>
      </c>
      <c r="H32" s="177"/>
      <c r="I32" s="178"/>
      <c r="J32" s="179"/>
    </row>
    <row r="33" spans="2:10" ht="12.75">
      <c r="B33" s="113"/>
      <c r="C33" s="99" t="str">
        <f>IF(NOT(ISBLANK(Dipendenti!$B33)),Gennaio!AH36+Febbraio!AH36+Marzo!AH36+Aprile!AH36+Maggio!AH36+Giugno!AH36+Luglio!AH36+Agosto!AH36+Settembre!AH36+Ottobre!AH36+Novembre!AH36+Dicembre!AH36," ")</f>
        <v> </v>
      </c>
      <c r="D33" s="103" t="str">
        <f>IF(NOT(ISBLANK(Dipendenti!$B33)),Gennaio!AI36+Febbraio!AI36+Marzo!AI36+Aprile!AI36+Maggio!AI36+Giugno!AI36+Luglio!AI36+Agosto!AI36+Settembre!AI36+Ottobre!AI36+Novembre!AI36+Dicembre!AI36," ")</f>
        <v> </v>
      </c>
      <c r="E33" s="104" t="str">
        <f>IF(NOT(ISBLANK(Dipendenti!$B33)),Gennaio!AJ36+Febbraio!AJ36+Marzo!AJ36+Aprile!AJ36+Maggio!AJ36+Giugno!AJ36+Luglio!AJ36+Agosto!AJ36+Settembre!AJ36+Ottobre!AJ36+Novembre!AJ36+Dicembre!AJ36," ")</f>
        <v> </v>
      </c>
      <c r="F33" s="106" t="str">
        <f>IF(NOT(ISBLANK(Dipendenti!$B33)),Gennaio!AK36+Febbraio!AK36+Marzo!AK36+Aprile!AK36+Maggio!AK36+Giugno!AK36+Luglio!AK36+Agosto!AK36+Settembre!AK36+Ottobre!AK36+Novembre!AK36+Dicembre!AK36," ")</f>
        <v> </v>
      </c>
      <c r="G33" s="109" t="str">
        <f>IF(NOT(ISBLANK(Dipendenti!$B33)),Gennaio!AL36+Febbraio!AL36+Marzo!AL36+Aprile!AL36+Maggio!AL36+Giugno!AL36+Luglio!AL36+Agosto!AL36+Settembre!AL36+Ottobre!AL36+Novembre!AL36+Dicembre!AL36," ")</f>
        <v> </v>
      </c>
      <c r="H33" s="177"/>
      <c r="I33" s="178"/>
      <c r="J33" s="179"/>
    </row>
    <row r="34" spans="2:10" ht="12.75">
      <c r="B34" s="113"/>
      <c r="C34" s="99" t="str">
        <f>IF(NOT(ISBLANK(Dipendenti!$B34)),Gennaio!AH37+Febbraio!AH37+Marzo!AH37+Aprile!AH37+Maggio!AH37+Giugno!AH37+Luglio!AH37+Agosto!AH37+Settembre!AH37+Ottobre!AH37+Novembre!AH37+Dicembre!AH37," ")</f>
        <v> </v>
      </c>
      <c r="D34" s="103" t="str">
        <f>IF(NOT(ISBLANK(Dipendenti!$B34)),Gennaio!AI37+Febbraio!AI37+Marzo!AI37+Aprile!AI37+Maggio!AI37+Giugno!AI37+Luglio!AI37+Agosto!AI37+Settembre!AI37+Ottobre!AI37+Novembre!AI37+Dicembre!AI37," ")</f>
        <v> </v>
      </c>
      <c r="E34" s="104" t="str">
        <f>IF(NOT(ISBLANK(Dipendenti!$B34)),Gennaio!AJ37+Febbraio!AJ37+Marzo!AJ37+Aprile!AJ37+Maggio!AJ37+Giugno!AJ37+Luglio!AJ37+Agosto!AJ37+Settembre!AJ37+Ottobre!AJ37+Novembre!AJ37+Dicembre!AJ37," ")</f>
        <v> </v>
      </c>
      <c r="F34" s="106" t="str">
        <f>IF(NOT(ISBLANK(Dipendenti!$B34)),Gennaio!AK37+Febbraio!AK37+Marzo!AK37+Aprile!AK37+Maggio!AK37+Giugno!AK37+Luglio!AK37+Agosto!AK37+Settembre!AK37+Ottobre!AK37+Novembre!AK37+Dicembre!AK37," ")</f>
        <v> </v>
      </c>
      <c r="G34" s="109" t="str">
        <f>IF(NOT(ISBLANK(Dipendenti!$B34)),Gennaio!AL37+Febbraio!AL37+Marzo!AL37+Aprile!AL37+Maggio!AL37+Giugno!AL37+Luglio!AL37+Agosto!AL37+Settembre!AL37+Ottobre!AL37+Novembre!AL37+Dicembre!AL37," ")</f>
        <v> </v>
      </c>
      <c r="H34" s="174"/>
      <c r="I34" s="175"/>
      <c r="J34" s="176"/>
    </row>
    <row r="35" spans="2:10" ht="12.75">
      <c r="B35" s="113"/>
      <c r="C35" s="99" t="str">
        <f>IF(NOT(ISBLANK(Dipendenti!$B35)),Gennaio!AH38+Febbraio!AH38+Marzo!AH38+Aprile!AH38+Maggio!AH38+Giugno!AH38+Luglio!AH38+Agosto!AH38+Settembre!AH38+Ottobre!AH38+Novembre!AH38+Dicembre!AH38," ")</f>
        <v> </v>
      </c>
      <c r="D35" s="103" t="str">
        <f>IF(NOT(ISBLANK(Dipendenti!$B35)),Gennaio!AI38+Febbraio!AI38+Marzo!AI38+Aprile!AI38+Maggio!AI38+Giugno!AI38+Luglio!AI38+Agosto!AI38+Settembre!AI38+Ottobre!AI38+Novembre!AI38+Dicembre!AI38," ")</f>
        <v> </v>
      </c>
      <c r="E35" s="104" t="str">
        <f>IF(NOT(ISBLANK(Dipendenti!$B35)),Gennaio!AJ38+Febbraio!AJ38+Marzo!AJ38+Aprile!AJ38+Maggio!AJ38+Giugno!AJ38+Luglio!AJ38+Agosto!AJ38+Settembre!AJ38+Ottobre!AJ38+Novembre!AJ38+Dicembre!AJ38," ")</f>
        <v> </v>
      </c>
      <c r="F35" s="106" t="str">
        <f>IF(NOT(ISBLANK(Dipendenti!$B35)),Gennaio!AK38+Febbraio!AK38+Marzo!AK38+Aprile!AK38+Maggio!AK38+Giugno!AK38+Luglio!AK38+Agosto!AK38+Settembre!AK38+Ottobre!AK38+Novembre!AK38+Dicembre!AK38," ")</f>
        <v> </v>
      </c>
      <c r="G35" s="109" t="str">
        <f>IF(NOT(ISBLANK(Dipendenti!$B35)),Gennaio!AL38+Febbraio!AL38+Marzo!AL38+Aprile!AL38+Maggio!AL38+Giugno!AL38+Luglio!AL38+Agosto!AL38+Settembre!AL38+Ottobre!AL38+Novembre!AL38+Dicembre!AL38," ")</f>
        <v> </v>
      </c>
      <c r="H35" s="174"/>
      <c r="I35" s="175"/>
      <c r="J35" s="176"/>
    </row>
    <row r="36" spans="2:10" ht="12.75">
      <c r="B36" s="113"/>
      <c r="C36" s="99" t="str">
        <f>IF(NOT(ISBLANK(Dipendenti!$B36)),Gennaio!AH39+Febbraio!AH39+Marzo!AH39+Aprile!AH39+Maggio!AH39+Giugno!AH39+Luglio!AH39+Agosto!AH39+Settembre!AH39+Ottobre!AH39+Novembre!AH39+Dicembre!AH39," ")</f>
        <v> </v>
      </c>
      <c r="D36" s="103" t="str">
        <f>IF(NOT(ISBLANK(Dipendenti!$B36)),Gennaio!AI39+Febbraio!AI39+Marzo!AI39+Aprile!AI39+Maggio!AI39+Giugno!AI39+Luglio!AI39+Agosto!AI39+Settembre!AI39+Ottobre!AI39+Novembre!AI39+Dicembre!AI39," ")</f>
        <v> </v>
      </c>
      <c r="E36" s="104" t="str">
        <f>IF(NOT(ISBLANK(Dipendenti!$B36)),Gennaio!AJ39+Febbraio!AJ39+Marzo!AJ39+Aprile!AJ39+Maggio!AJ39+Giugno!AJ39+Luglio!AJ39+Agosto!AJ39+Settembre!AJ39+Ottobre!AJ39+Novembre!AJ39+Dicembre!AJ39," ")</f>
        <v> </v>
      </c>
      <c r="F36" s="106" t="str">
        <f>IF(NOT(ISBLANK(Dipendenti!$B36)),Gennaio!AK39+Febbraio!AK39+Marzo!AK39+Aprile!AK39+Maggio!AK39+Giugno!AK39+Luglio!AK39+Agosto!AK39+Settembre!AK39+Ottobre!AK39+Novembre!AK39+Dicembre!AK39," ")</f>
        <v> </v>
      </c>
      <c r="G36" s="109" t="str">
        <f>IF(NOT(ISBLANK(Dipendenti!$B36)),Gennaio!AL39+Febbraio!AL39+Marzo!AL39+Aprile!AL39+Maggio!AL39+Giugno!AL39+Luglio!AL39+Agosto!AL39+Settembre!AL39+Ottobre!AL39+Novembre!AL39+Dicembre!AL39," ")</f>
        <v> </v>
      </c>
      <c r="H36" s="174"/>
      <c r="I36" s="175"/>
      <c r="J36" s="176"/>
    </row>
    <row r="37" spans="2:10" ht="12.75">
      <c r="B37" s="113"/>
      <c r="C37" s="99" t="str">
        <f>IF(NOT(ISBLANK(Dipendenti!$B37)),Gennaio!AH40+Febbraio!AH40+Marzo!AH40+Aprile!AH40+Maggio!AH40+Giugno!AH40+Luglio!AH40+Agosto!AH40+Settembre!AH40+Ottobre!AH40+Novembre!AH40+Dicembre!AH40," ")</f>
        <v> </v>
      </c>
      <c r="D37" s="103" t="str">
        <f>IF(NOT(ISBLANK(Dipendenti!$B37)),Gennaio!AI40+Febbraio!AI40+Marzo!AI40+Aprile!AI40+Maggio!AI40+Giugno!AI40+Luglio!AI40+Agosto!AI40+Settembre!AI40+Ottobre!AI40+Novembre!AI40+Dicembre!AI40," ")</f>
        <v> </v>
      </c>
      <c r="E37" s="104" t="str">
        <f>IF(NOT(ISBLANK(Dipendenti!$B37)),Gennaio!AJ40+Febbraio!AJ40+Marzo!AJ40+Aprile!AJ40+Maggio!AJ40+Giugno!AJ40+Luglio!AJ40+Agosto!AJ40+Settembre!AJ40+Ottobre!AJ40+Novembre!AJ40+Dicembre!AJ40," ")</f>
        <v> </v>
      </c>
      <c r="F37" s="106" t="str">
        <f>IF(NOT(ISBLANK(Dipendenti!$B37)),Gennaio!AK40+Febbraio!AK40+Marzo!AK40+Aprile!AK40+Maggio!AK40+Giugno!AK40+Luglio!AK40+Agosto!AK40+Settembre!AK40+Ottobre!AK40+Novembre!AK40+Dicembre!AK40," ")</f>
        <v> </v>
      </c>
      <c r="G37" s="109" t="str">
        <f>IF(NOT(ISBLANK(Dipendenti!$B37)),Gennaio!AL40+Febbraio!AL40+Marzo!AL40+Aprile!AL40+Maggio!AL40+Giugno!AL40+Luglio!AL40+Agosto!AL40+Settembre!AL40+Ottobre!AL40+Novembre!AL40+Dicembre!AL40," ")</f>
        <v> </v>
      </c>
      <c r="H37" s="174"/>
      <c r="I37" s="175"/>
      <c r="J37" s="176"/>
    </row>
    <row r="38" spans="2:10" ht="12.75">
      <c r="B38" s="113"/>
      <c r="C38" s="99" t="str">
        <f>IF(NOT(ISBLANK(Dipendenti!$B38)),Gennaio!AH41+Febbraio!AH41+Marzo!AH41+Aprile!AH41+Maggio!AH41+Giugno!AH41+Luglio!AH41+Agosto!AH41+Settembre!AH41+Ottobre!AH41+Novembre!AH41+Dicembre!AH41," ")</f>
        <v> </v>
      </c>
      <c r="D38" s="103" t="str">
        <f>IF(NOT(ISBLANK(Dipendenti!$B38)),Gennaio!AI41+Febbraio!AI41+Marzo!AI41+Aprile!AI41+Maggio!AI41+Giugno!AI41+Luglio!AI41+Agosto!AI41+Settembre!AI41+Ottobre!AI41+Novembre!AI41+Dicembre!AI41," ")</f>
        <v> </v>
      </c>
      <c r="E38" s="104" t="str">
        <f>IF(NOT(ISBLANK(Dipendenti!$B38)),Gennaio!AJ41+Febbraio!AJ41+Marzo!AJ41+Aprile!AJ41+Maggio!AJ41+Giugno!AJ41+Luglio!AJ41+Agosto!AJ41+Settembre!AJ41+Ottobre!AJ41+Novembre!AJ41+Dicembre!AJ41," ")</f>
        <v> </v>
      </c>
      <c r="F38" s="106" t="str">
        <f>IF(NOT(ISBLANK(Dipendenti!$B38)),Gennaio!AK41+Febbraio!AK41+Marzo!AK41+Aprile!AK41+Maggio!AK41+Giugno!AK41+Luglio!AK41+Agosto!AK41+Settembre!AK41+Ottobre!AK41+Novembre!AK41+Dicembre!AK41," ")</f>
        <v> </v>
      </c>
      <c r="G38" s="138" t="str">
        <f>IF(NOT(ISBLANK(Dipendenti!$B38)),Gennaio!AL41+Febbraio!AL41+Marzo!AL41+Aprile!AL41+Maggio!AL41+Giugno!AL41+Luglio!AL41+Agosto!AL41+Settembre!AL41+Ottobre!AL41+Novembre!AL41+Dicembre!AL41," ")</f>
        <v> </v>
      </c>
      <c r="H38" s="174"/>
      <c r="I38" s="175"/>
      <c r="J38" s="176"/>
    </row>
    <row r="39" spans="2:10" ht="13.5" thickBot="1">
      <c r="B39" s="114"/>
      <c r="C39" s="100" t="str">
        <f>IF(NOT(ISBLANK(Dipendenti!$B39)),Gennaio!AH42+Febbraio!AH42+Marzo!AH42+Aprile!AH42+Maggio!AH42+Giugno!AH42+Luglio!AH42+Agosto!AH42+Settembre!AH42+Ottobre!AH42+Novembre!AH42+Dicembre!AH42," ")</f>
        <v> </v>
      </c>
      <c r="D39" s="101" t="str">
        <f>IF(NOT(ISBLANK(Dipendenti!$B39)),Gennaio!AI42+Febbraio!AI42+Marzo!AI42+Aprile!AI42+Maggio!AI42+Giugno!AI42+Luglio!AI42+Agosto!AI42+Settembre!AI42+Ottobre!AI42+Novembre!AI42+Dicembre!AI42," ")</f>
        <v> </v>
      </c>
      <c r="E39" s="105" t="str">
        <f>IF(NOT(ISBLANK(Dipendenti!$B39)),Gennaio!AJ42+Febbraio!AJ42+Marzo!AJ42+Aprile!AJ42+Maggio!AJ42+Giugno!AJ42+Luglio!AJ42+Agosto!AJ42+Settembre!AJ42+Ottobre!AJ42+Novembre!AJ42+Dicembre!AJ42," ")</f>
        <v> </v>
      </c>
      <c r="F39" s="107" t="str">
        <f>IF(NOT(ISBLANK(Dipendenti!$B39)),Gennaio!AK42+Febbraio!AK42+Marzo!AK42+Aprile!AK42+Maggio!AK42+Giugno!AK42+Luglio!AK42+Agosto!AK42+Settembre!AK42+Ottobre!AK42+Novembre!AK42+Dicembre!AK42," ")</f>
        <v> </v>
      </c>
      <c r="G39" s="110" t="str">
        <f>IF(NOT(ISBLANK(Dipendenti!$B39)),Gennaio!AL42+#REF!+#REF!+#REF!+#REF!+#REF!+#REF!+#REF!+#REF!+#REF!+#REF!+#REF!," ")</f>
        <v> </v>
      </c>
      <c r="H39" s="180"/>
      <c r="I39" s="181"/>
      <c r="J39" s="18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</sheetData>
  <sheetProtection password="D912" sheet="1" objects="1" scenarios="1"/>
  <mergeCells count="41">
    <mergeCell ref="H24:J24"/>
    <mergeCell ref="H18:J18"/>
    <mergeCell ref="H31:J31"/>
    <mergeCell ref="H32:J32"/>
    <mergeCell ref="H33:J33"/>
    <mergeCell ref="H37:J37"/>
    <mergeCell ref="H34:J34"/>
    <mergeCell ref="H35:J35"/>
    <mergeCell ref="H36:J36"/>
    <mergeCell ref="H7:J9"/>
    <mergeCell ref="H19:J19"/>
    <mergeCell ref="H20:J20"/>
    <mergeCell ref="H21:J21"/>
    <mergeCell ref="H22:J22"/>
    <mergeCell ref="H23:J23"/>
    <mergeCell ref="H25:J25"/>
    <mergeCell ref="H26:J26"/>
    <mergeCell ref="H27:J27"/>
    <mergeCell ref="H28:J28"/>
    <mergeCell ref="H38:J38"/>
    <mergeCell ref="H39:J39"/>
    <mergeCell ref="H10:J10"/>
    <mergeCell ref="H11:J11"/>
    <mergeCell ref="H12:J12"/>
    <mergeCell ref="H13:J13"/>
    <mergeCell ref="H29:J29"/>
    <mergeCell ref="H30:J30"/>
    <mergeCell ref="H14:J14"/>
    <mergeCell ref="H15:J15"/>
    <mergeCell ref="H16:J16"/>
    <mergeCell ref="H17:J17"/>
    <mergeCell ref="D2:I2"/>
    <mergeCell ref="B2:C2"/>
    <mergeCell ref="B4:J4"/>
    <mergeCell ref="E7:E9"/>
    <mergeCell ref="F7:F9"/>
    <mergeCell ref="G7:G9"/>
    <mergeCell ref="B5:J5"/>
    <mergeCell ref="B7:B9"/>
    <mergeCell ref="C7:C9"/>
    <mergeCell ref="D7:D9"/>
  </mergeCells>
  <conditionalFormatting sqref="C10:F39 G10:G38">
    <cfRule type="expression" priority="1" dxfId="0" stopIfTrue="1">
      <formula>OR(WEEKDAY(C$12&amp;"/"&amp;$B12&amp;"/"&amp;Anno)=1,CONCATENATE(C$12,"/",$B12)="1/Gennaio",CONCATENATE(C$12,"/",$B12)="6/Gennaio")</formula>
    </cfRule>
    <cfRule type="expression" priority="2" dxfId="1" stopIfTrue="1">
      <formula>WEEKDAY(C$12&amp;"/"&amp;$B12&amp;"/"&amp;Anno)=7</formula>
    </cfRule>
  </conditionalFormatting>
  <conditionalFormatting sqref="G39">
    <cfRule type="expression" priority="3" dxfId="0" stopIfTrue="1">
      <formula>OR(WEEKDAY(G$12&amp;"/"&amp;$B56&amp;"/"&amp;Anno)=1,CONCATENATE(G$12,"/",$B56)="1/Gennaio",CONCATENATE(G$12,"/",$B56)="6/Gennaio")</formula>
    </cfRule>
    <cfRule type="expression" priority="4" dxfId="1" stopIfTrue="1">
      <formula>WEEKDAY(G$12&amp;"/"&amp;$B56&amp;"/"&amp;Anno)=7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67</v>
      </c>
      <c r="C2" s="149" t="s">
        <v>69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68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1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1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V</v>
      </c>
      <c r="D11" s="121" t="str">
        <f t="shared" si="0"/>
        <v>S</v>
      </c>
      <c r="E11" s="121" t="str">
        <f t="shared" si="0"/>
        <v>D</v>
      </c>
      <c r="F11" s="121" t="str">
        <f t="shared" si="0"/>
        <v>L</v>
      </c>
      <c r="G11" s="121" t="str">
        <f t="shared" si="0"/>
        <v>M</v>
      </c>
      <c r="H11" s="121" t="str">
        <f t="shared" si="0"/>
        <v>M</v>
      </c>
      <c r="I11" s="121" t="str">
        <f t="shared" si="0"/>
        <v>G</v>
      </c>
      <c r="J11" s="121" t="str">
        <f t="shared" si="0"/>
        <v>V</v>
      </c>
      <c r="K11" s="121" t="str">
        <f t="shared" si="0"/>
        <v>S</v>
      </c>
      <c r="L11" s="121" t="str">
        <f t="shared" si="0"/>
        <v>D</v>
      </c>
      <c r="M11" s="121" t="str">
        <f t="shared" si="0"/>
        <v>L</v>
      </c>
      <c r="N11" s="121" t="str">
        <f t="shared" si="0"/>
        <v>M</v>
      </c>
      <c r="O11" s="121" t="str">
        <f t="shared" si="0"/>
        <v>M</v>
      </c>
      <c r="P11" s="121" t="str">
        <f t="shared" si="0"/>
        <v>G</v>
      </c>
      <c r="Q11" s="121" t="str">
        <f t="shared" si="0"/>
        <v>V</v>
      </c>
      <c r="R11" s="121" t="str">
        <f t="shared" si="0"/>
        <v>S</v>
      </c>
      <c r="S11" s="121" t="str">
        <f t="shared" si="0"/>
        <v>D</v>
      </c>
      <c r="T11" s="121" t="str">
        <f t="shared" si="0"/>
        <v>L</v>
      </c>
      <c r="U11" s="121" t="str">
        <f t="shared" si="0"/>
        <v>M</v>
      </c>
      <c r="V11" s="121" t="str">
        <f t="shared" si="0"/>
        <v>M</v>
      </c>
      <c r="W11" s="121" t="str">
        <f t="shared" si="0"/>
        <v>G</v>
      </c>
      <c r="X11" s="121" t="str">
        <f t="shared" si="0"/>
        <v>V</v>
      </c>
      <c r="Y11" s="121" t="str">
        <f t="shared" si="0"/>
        <v>S</v>
      </c>
      <c r="Z11" s="121" t="str">
        <f t="shared" si="0"/>
        <v>D</v>
      </c>
      <c r="AA11" s="121" t="str">
        <f t="shared" si="0"/>
        <v>L</v>
      </c>
      <c r="AB11" s="121" t="str">
        <f t="shared" si="0"/>
        <v>M</v>
      </c>
      <c r="AC11" s="121" t="str">
        <f t="shared" si="0"/>
        <v>M</v>
      </c>
      <c r="AD11" s="121" t="str">
        <f t="shared" si="0"/>
        <v>G</v>
      </c>
      <c r="AE11" s="121" t="str">
        <f t="shared" si="0"/>
        <v>V</v>
      </c>
      <c r="AF11" s="121" t="str">
        <f t="shared" si="0"/>
        <v>S</v>
      </c>
      <c r="AG11" s="122" t="str">
        <f t="shared" si="0"/>
        <v>D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22">COUNTIF(C13:AG13,"P")</f>
        <v>0</v>
      </c>
      <c r="AI13" s="22">
        <f aca="true" t="shared" si="2" ref="AI13:AI22">COUNTIF(C13:AG13,"F")</f>
        <v>0</v>
      </c>
      <c r="AJ13" s="19">
        <f aca="true" t="shared" si="3" ref="AJ13:AJ22">COUNTIF(C13:AG13,"M")</f>
        <v>0</v>
      </c>
      <c r="AK13" s="20">
        <f aca="true" t="shared" si="4" ref="AK13:AK22">COUNTIF(C13:AG13,"R")</f>
        <v>0</v>
      </c>
      <c r="AL13" s="21">
        <f aca="true" t="shared" si="5" ref="AL13:AL2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aca="true" t="shared" si="6" ref="AH23:AH42">COUNTIF(C23:AG23,"P")</f>
        <v>0</v>
      </c>
      <c r="AI23" s="23">
        <f aca="true" t="shared" si="7" ref="AI23:AI42">COUNTIF(C23:AG23,"F")</f>
        <v>0</v>
      </c>
      <c r="AJ23" s="19">
        <f aca="true" t="shared" si="8" ref="AJ23:AJ42">COUNTIF(C23:AG23,"M")</f>
        <v>0</v>
      </c>
      <c r="AK23" s="20">
        <f aca="true" t="shared" si="9" ref="AK23:AK42">COUNTIF(C23:AG23,"R")</f>
        <v>0</v>
      </c>
      <c r="AL23" s="18">
        <f aca="true" t="shared" si="10" ref="AL23:AL42">COUNTIF(C23:AG23,"Pr")</f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6"/>
        <v>0</v>
      </c>
      <c r="AI24" s="23">
        <f t="shared" si="7"/>
        <v>0</v>
      </c>
      <c r="AJ24" s="19">
        <f t="shared" si="8"/>
        <v>0</v>
      </c>
      <c r="AK24" s="20">
        <f t="shared" si="9"/>
        <v>0</v>
      </c>
      <c r="AL24" s="18">
        <f t="shared" si="10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6"/>
        <v>0</v>
      </c>
      <c r="AI25" s="23">
        <f t="shared" si="7"/>
        <v>0</v>
      </c>
      <c r="AJ25" s="19">
        <f t="shared" si="8"/>
        <v>0</v>
      </c>
      <c r="AK25" s="20">
        <f t="shared" si="9"/>
        <v>0</v>
      </c>
      <c r="AL25" s="18">
        <f t="shared" si="10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6"/>
        <v>0</v>
      </c>
      <c r="AI26" s="23">
        <f t="shared" si="7"/>
        <v>0</v>
      </c>
      <c r="AJ26" s="19">
        <f t="shared" si="8"/>
        <v>0</v>
      </c>
      <c r="AK26" s="20">
        <f t="shared" si="9"/>
        <v>0</v>
      </c>
      <c r="AL26" s="18">
        <f t="shared" si="10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6"/>
        <v>0</v>
      </c>
      <c r="AI27" s="23">
        <f t="shared" si="7"/>
        <v>0</v>
      </c>
      <c r="AJ27" s="19">
        <f t="shared" si="8"/>
        <v>0</v>
      </c>
      <c r="AK27" s="20">
        <f t="shared" si="9"/>
        <v>0</v>
      </c>
      <c r="AL27" s="18">
        <f t="shared" si="10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6"/>
        <v>0</v>
      </c>
      <c r="AI28" s="23">
        <f t="shared" si="7"/>
        <v>0</v>
      </c>
      <c r="AJ28" s="19">
        <f t="shared" si="8"/>
        <v>0</v>
      </c>
      <c r="AK28" s="20">
        <f t="shared" si="9"/>
        <v>0</v>
      </c>
      <c r="AL28" s="18">
        <f t="shared" si="10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6"/>
        <v>0</v>
      </c>
      <c r="AI29" s="23">
        <f t="shared" si="7"/>
        <v>0</v>
      </c>
      <c r="AJ29" s="19">
        <f t="shared" si="8"/>
        <v>0</v>
      </c>
      <c r="AK29" s="20">
        <f t="shared" si="9"/>
        <v>0</v>
      </c>
      <c r="AL29" s="18">
        <f t="shared" si="10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6"/>
        <v>0</v>
      </c>
      <c r="AI30" s="23">
        <f t="shared" si="7"/>
        <v>0</v>
      </c>
      <c r="AJ30" s="19">
        <f t="shared" si="8"/>
        <v>0</v>
      </c>
      <c r="AK30" s="20">
        <f t="shared" si="9"/>
        <v>0</v>
      </c>
      <c r="AL30" s="18">
        <f t="shared" si="10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6"/>
        <v>0</v>
      </c>
      <c r="AI31" s="23">
        <f t="shared" si="7"/>
        <v>0</v>
      </c>
      <c r="AJ31" s="19">
        <f t="shared" si="8"/>
        <v>0</v>
      </c>
      <c r="AK31" s="20">
        <f t="shared" si="9"/>
        <v>0</v>
      </c>
      <c r="AL31" s="18">
        <f t="shared" si="10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6"/>
        <v>0</v>
      </c>
      <c r="AI32" s="23">
        <f t="shared" si="7"/>
        <v>0</v>
      </c>
      <c r="AJ32" s="19">
        <f t="shared" si="8"/>
        <v>0</v>
      </c>
      <c r="AK32" s="20">
        <f t="shared" si="9"/>
        <v>0</v>
      </c>
      <c r="AL32" s="18">
        <f t="shared" si="10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6"/>
        <v>0</v>
      </c>
      <c r="AI33" s="23">
        <f t="shared" si="7"/>
        <v>0</v>
      </c>
      <c r="AJ33" s="19">
        <f t="shared" si="8"/>
        <v>0</v>
      </c>
      <c r="AK33" s="20">
        <f t="shared" si="9"/>
        <v>0</v>
      </c>
      <c r="AL33" s="18">
        <f t="shared" si="10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6"/>
        <v>0</v>
      </c>
      <c r="AI34" s="23">
        <f t="shared" si="7"/>
        <v>0</v>
      </c>
      <c r="AJ34" s="19">
        <f t="shared" si="8"/>
        <v>0</v>
      </c>
      <c r="AK34" s="20">
        <f t="shared" si="9"/>
        <v>0</v>
      </c>
      <c r="AL34" s="18">
        <f t="shared" si="10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6"/>
        <v>0</v>
      </c>
      <c r="AI35" s="23">
        <f t="shared" si="7"/>
        <v>0</v>
      </c>
      <c r="AJ35" s="19">
        <f t="shared" si="8"/>
        <v>0</v>
      </c>
      <c r="AK35" s="20">
        <f t="shared" si="9"/>
        <v>0</v>
      </c>
      <c r="AL35" s="18">
        <f t="shared" si="10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6"/>
        <v>0</v>
      </c>
      <c r="AI36" s="23">
        <f t="shared" si="7"/>
        <v>0</v>
      </c>
      <c r="AJ36" s="19">
        <f t="shared" si="8"/>
        <v>0</v>
      </c>
      <c r="AK36" s="20">
        <f t="shared" si="9"/>
        <v>0</v>
      </c>
      <c r="AL36" s="18">
        <f t="shared" si="10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6"/>
        <v>0</v>
      </c>
      <c r="AI37" s="23">
        <f t="shared" si="7"/>
        <v>0</v>
      </c>
      <c r="AJ37" s="19">
        <f t="shared" si="8"/>
        <v>0</v>
      </c>
      <c r="AK37" s="20">
        <f t="shared" si="9"/>
        <v>0</v>
      </c>
      <c r="AL37" s="18">
        <f t="shared" si="10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6"/>
        <v>0</v>
      </c>
      <c r="AI38" s="23">
        <f t="shared" si="7"/>
        <v>0</v>
      </c>
      <c r="AJ38" s="19">
        <f t="shared" si="8"/>
        <v>0</v>
      </c>
      <c r="AK38" s="20">
        <f t="shared" si="9"/>
        <v>0</v>
      </c>
      <c r="AL38" s="18">
        <f t="shared" si="10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6"/>
        <v>0</v>
      </c>
      <c r="AI39" s="23">
        <f t="shared" si="7"/>
        <v>0</v>
      </c>
      <c r="AJ39" s="19">
        <f t="shared" si="8"/>
        <v>0</v>
      </c>
      <c r="AK39" s="20">
        <f t="shared" si="9"/>
        <v>0</v>
      </c>
      <c r="AL39" s="18">
        <f t="shared" si="10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6"/>
        <v>0</v>
      </c>
      <c r="AI40" s="23">
        <f t="shared" si="7"/>
        <v>0</v>
      </c>
      <c r="AJ40" s="19">
        <f t="shared" si="8"/>
        <v>0</v>
      </c>
      <c r="AK40" s="20">
        <f t="shared" si="9"/>
        <v>0</v>
      </c>
      <c r="AL40" s="18">
        <f t="shared" si="10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6"/>
        <v>0</v>
      </c>
      <c r="AI41" s="23">
        <f t="shared" si="7"/>
        <v>0</v>
      </c>
      <c r="AJ41" s="19">
        <f t="shared" si="8"/>
        <v>0</v>
      </c>
      <c r="AK41" s="20">
        <f t="shared" si="9"/>
        <v>0</v>
      </c>
      <c r="AL41" s="18">
        <f t="shared" si="10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6"/>
        <v>0</v>
      </c>
      <c r="AI42" s="23">
        <f t="shared" si="7"/>
        <v>0</v>
      </c>
      <c r="AJ42" s="19">
        <f t="shared" si="8"/>
        <v>0</v>
      </c>
      <c r="AK42" s="20">
        <f t="shared" si="9"/>
        <v>0</v>
      </c>
      <c r="AL42" s="18">
        <f t="shared" si="10"/>
        <v>0</v>
      </c>
    </row>
    <row r="43" spans="1:38" ht="19.5" customHeight="1" thickBot="1">
      <c r="A43" s="12"/>
      <c r="B43" s="64" t="s">
        <v>21</v>
      </c>
      <c r="C43" s="69">
        <f aca="true" t="shared" si="11" ref="C43:AG43">COUNTIF(C13:C42,"P")</f>
        <v>0</v>
      </c>
      <c r="D43" s="27">
        <f t="shared" si="11"/>
        <v>0</v>
      </c>
      <c r="E43" s="27">
        <f t="shared" si="11"/>
        <v>0</v>
      </c>
      <c r="F43" s="27">
        <f t="shared" si="11"/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7">
        <f t="shared" si="11"/>
        <v>0</v>
      </c>
      <c r="O43" s="27">
        <f t="shared" si="11"/>
        <v>0</v>
      </c>
      <c r="P43" s="27">
        <f t="shared" si="11"/>
        <v>0</v>
      </c>
      <c r="Q43" s="27">
        <f t="shared" si="11"/>
        <v>0</v>
      </c>
      <c r="R43" s="27">
        <f t="shared" si="11"/>
        <v>0</v>
      </c>
      <c r="S43" s="27">
        <f t="shared" si="11"/>
        <v>0</v>
      </c>
      <c r="T43" s="27">
        <f t="shared" si="11"/>
        <v>0</v>
      </c>
      <c r="U43" s="27">
        <f t="shared" si="11"/>
        <v>0</v>
      </c>
      <c r="V43" s="27">
        <f t="shared" si="11"/>
        <v>0</v>
      </c>
      <c r="W43" s="27">
        <f t="shared" si="11"/>
        <v>0</v>
      </c>
      <c r="X43" s="27">
        <f t="shared" si="11"/>
        <v>0</v>
      </c>
      <c r="Y43" s="27">
        <f t="shared" si="11"/>
        <v>0</v>
      </c>
      <c r="Z43" s="27">
        <f t="shared" si="11"/>
        <v>0</v>
      </c>
      <c r="AA43" s="27">
        <f t="shared" si="11"/>
        <v>0</v>
      </c>
      <c r="AB43" s="27">
        <f t="shared" si="11"/>
        <v>0</v>
      </c>
      <c r="AC43" s="27">
        <f t="shared" si="11"/>
        <v>0</v>
      </c>
      <c r="AD43" s="27">
        <f t="shared" si="11"/>
        <v>0</v>
      </c>
      <c r="AE43" s="27">
        <f t="shared" si="11"/>
        <v>0</v>
      </c>
      <c r="AF43" s="27">
        <f t="shared" si="11"/>
        <v>0</v>
      </c>
      <c r="AG43" s="84">
        <f t="shared" si="11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12" ref="C44:AG44">COUNTIF(C13:C42,"F")</f>
        <v>0</v>
      </c>
      <c r="D44" s="86">
        <f t="shared" si="12"/>
        <v>0</v>
      </c>
      <c r="E44" s="86">
        <f t="shared" si="12"/>
        <v>0</v>
      </c>
      <c r="F44" s="86">
        <f t="shared" si="12"/>
        <v>0</v>
      </c>
      <c r="G44" s="86">
        <f t="shared" si="12"/>
        <v>0</v>
      </c>
      <c r="H44" s="86">
        <f t="shared" si="12"/>
        <v>0</v>
      </c>
      <c r="I44" s="86">
        <f t="shared" si="12"/>
        <v>0</v>
      </c>
      <c r="J44" s="86">
        <f t="shared" si="12"/>
        <v>0</v>
      </c>
      <c r="K44" s="86">
        <f t="shared" si="12"/>
        <v>0</v>
      </c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86">
        <f t="shared" si="12"/>
        <v>0</v>
      </c>
      <c r="R44" s="86">
        <f t="shared" si="12"/>
        <v>0</v>
      </c>
      <c r="S44" s="86">
        <f t="shared" si="12"/>
        <v>0</v>
      </c>
      <c r="T44" s="86">
        <f t="shared" si="12"/>
        <v>0</v>
      </c>
      <c r="U44" s="86">
        <f t="shared" si="12"/>
        <v>0</v>
      </c>
      <c r="V44" s="86">
        <f t="shared" si="12"/>
        <v>0</v>
      </c>
      <c r="W44" s="86">
        <f t="shared" si="12"/>
        <v>0</v>
      </c>
      <c r="X44" s="86">
        <f t="shared" si="12"/>
        <v>0</v>
      </c>
      <c r="Y44" s="86">
        <f t="shared" si="12"/>
        <v>0</v>
      </c>
      <c r="Z44" s="86">
        <f t="shared" si="12"/>
        <v>0</v>
      </c>
      <c r="AA44" s="86">
        <f t="shared" si="12"/>
        <v>0</v>
      </c>
      <c r="AB44" s="86">
        <f t="shared" si="12"/>
        <v>0</v>
      </c>
      <c r="AC44" s="86">
        <f t="shared" si="12"/>
        <v>0</v>
      </c>
      <c r="AD44" s="86">
        <f t="shared" si="12"/>
        <v>0</v>
      </c>
      <c r="AE44" s="86">
        <f t="shared" si="12"/>
        <v>0</v>
      </c>
      <c r="AF44" s="86">
        <f t="shared" si="12"/>
        <v>0</v>
      </c>
      <c r="AG44" s="87">
        <f t="shared" si="12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13" ref="C45:AG45">COUNTIF(C13:C42,"M")</f>
        <v>0</v>
      </c>
      <c r="D45" s="118">
        <f t="shared" si="13"/>
        <v>0</v>
      </c>
      <c r="E45" s="32">
        <f t="shared" si="13"/>
        <v>0</v>
      </c>
      <c r="F45" s="32">
        <f t="shared" si="13"/>
        <v>0</v>
      </c>
      <c r="G45" s="32">
        <f t="shared" si="13"/>
        <v>0</v>
      </c>
      <c r="H45" s="32">
        <f t="shared" si="13"/>
        <v>0</v>
      </c>
      <c r="I45" s="32">
        <f t="shared" si="13"/>
        <v>0</v>
      </c>
      <c r="J45" s="32">
        <f t="shared" si="13"/>
        <v>0</v>
      </c>
      <c r="K45" s="32">
        <f t="shared" si="13"/>
        <v>0</v>
      </c>
      <c r="L45" s="32">
        <f t="shared" si="13"/>
        <v>0</v>
      </c>
      <c r="M45" s="32">
        <f t="shared" si="13"/>
        <v>0</v>
      </c>
      <c r="N45" s="32">
        <f t="shared" si="13"/>
        <v>0</v>
      </c>
      <c r="O45" s="32">
        <f t="shared" si="13"/>
        <v>0</v>
      </c>
      <c r="P45" s="32">
        <f t="shared" si="13"/>
        <v>0</v>
      </c>
      <c r="Q45" s="32">
        <f t="shared" si="13"/>
        <v>0</v>
      </c>
      <c r="R45" s="32">
        <f t="shared" si="13"/>
        <v>0</v>
      </c>
      <c r="S45" s="32">
        <f t="shared" si="13"/>
        <v>0</v>
      </c>
      <c r="T45" s="32">
        <f t="shared" si="13"/>
        <v>0</v>
      </c>
      <c r="U45" s="32">
        <f t="shared" si="13"/>
        <v>0</v>
      </c>
      <c r="V45" s="32">
        <f t="shared" si="13"/>
        <v>0</v>
      </c>
      <c r="W45" s="32">
        <f t="shared" si="13"/>
        <v>0</v>
      </c>
      <c r="X45" s="32">
        <f t="shared" si="13"/>
        <v>0</v>
      </c>
      <c r="Y45" s="32">
        <f t="shared" si="13"/>
        <v>0</v>
      </c>
      <c r="Z45" s="32">
        <f t="shared" si="13"/>
        <v>0</v>
      </c>
      <c r="AA45" s="32">
        <f t="shared" si="13"/>
        <v>0</v>
      </c>
      <c r="AB45" s="32">
        <f t="shared" si="13"/>
        <v>0</v>
      </c>
      <c r="AC45" s="32">
        <f t="shared" si="13"/>
        <v>0</v>
      </c>
      <c r="AD45" s="32">
        <f t="shared" si="13"/>
        <v>0</v>
      </c>
      <c r="AE45" s="32">
        <f t="shared" si="13"/>
        <v>0</v>
      </c>
      <c r="AF45" s="32">
        <f t="shared" si="13"/>
        <v>0</v>
      </c>
      <c r="AG45" s="33">
        <f t="shared" si="13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14" ref="C46:AG46">COUNTIF(C13:C42,"R")</f>
        <v>0</v>
      </c>
      <c r="D46" s="37">
        <f t="shared" si="14"/>
        <v>0</v>
      </c>
      <c r="E46" s="37">
        <f t="shared" si="14"/>
        <v>0</v>
      </c>
      <c r="F46" s="37">
        <f t="shared" si="14"/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f t="shared" si="14"/>
        <v>0</v>
      </c>
      <c r="O46" s="37">
        <f t="shared" si="14"/>
        <v>0</v>
      </c>
      <c r="P46" s="37">
        <f t="shared" si="14"/>
        <v>0</v>
      </c>
      <c r="Q46" s="37">
        <f t="shared" si="14"/>
        <v>0</v>
      </c>
      <c r="R46" s="37">
        <f t="shared" si="14"/>
        <v>0</v>
      </c>
      <c r="S46" s="37">
        <f t="shared" si="14"/>
        <v>0</v>
      </c>
      <c r="T46" s="37">
        <f t="shared" si="14"/>
        <v>0</v>
      </c>
      <c r="U46" s="37">
        <f t="shared" si="14"/>
        <v>0</v>
      </c>
      <c r="V46" s="37">
        <f t="shared" si="14"/>
        <v>0</v>
      </c>
      <c r="W46" s="37">
        <f t="shared" si="14"/>
        <v>0</v>
      </c>
      <c r="X46" s="37">
        <f t="shared" si="14"/>
        <v>0</v>
      </c>
      <c r="Y46" s="37">
        <f t="shared" si="14"/>
        <v>0</v>
      </c>
      <c r="Z46" s="37">
        <f t="shared" si="14"/>
        <v>0</v>
      </c>
      <c r="AA46" s="37">
        <f t="shared" si="14"/>
        <v>0</v>
      </c>
      <c r="AB46" s="37">
        <f t="shared" si="14"/>
        <v>0</v>
      </c>
      <c r="AC46" s="37">
        <f t="shared" si="14"/>
        <v>0</v>
      </c>
      <c r="AD46" s="37">
        <f t="shared" si="14"/>
        <v>0</v>
      </c>
      <c r="AE46" s="37">
        <f t="shared" si="14"/>
        <v>0</v>
      </c>
      <c r="AF46" s="37">
        <f t="shared" si="14"/>
        <v>0</v>
      </c>
      <c r="AG46" s="38">
        <f t="shared" si="14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5" ref="C47:AG47">COUNTIF(C13:C42,"Pr")</f>
        <v>0</v>
      </c>
      <c r="D47" s="43">
        <f t="shared" si="15"/>
        <v>0</v>
      </c>
      <c r="E47" s="43">
        <f t="shared" si="15"/>
        <v>0</v>
      </c>
      <c r="F47" s="43">
        <f t="shared" si="15"/>
        <v>0</v>
      </c>
      <c r="G47" s="43">
        <f t="shared" si="15"/>
        <v>0</v>
      </c>
      <c r="H47" s="43">
        <f t="shared" si="15"/>
        <v>0</v>
      </c>
      <c r="I47" s="43">
        <f t="shared" si="15"/>
        <v>0</v>
      </c>
      <c r="J47" s="43">
        <f t="shared" si="15"/>
        <v>0</v>
      </c>
      <c r="K47" s="43">
        <f t="shared" si="15"/>
        <v>0</v>
      </c>
      <c r="L47" s="43">
        <f t="shared" si="15"/>
        <v>0</v>
      </c>
      <c r="M47" s="43">
        <f t="shared" si="15"/>
        <v>0</v>
      </c>
      <c r="N47" s="43">
        <f t="shared" si="15"/>
        <v>0</v>
      </c>
      <c r="O47" s="43">
        <f t="shared" si="15"/>
        <v>0</v>
      </c>
      <c r="P47" s="43">
        <f t="shared" si="15"/>
        <v>0</v>
      </c>
      <c r="Q47" s="43">
        <f t="shared" si="15"/>
        <v>0</v>
      </c>
      <c r="R47" s="43">
        <f t="shared" si="15"/>
        <v>0</v>
      </c>
      <c r="S47" s="43">
        <f t="shared" si="15"/>
        <v>0</v>
      </c>
      <c r="T47" s="43">
        <f t="shared" si="15"/>
        <v>0</v>
      </c>
      <c r="U47" s="43">
        <f t="shared" si="15"/>
        <v>0</v>
      </c>
      <c r="V47" s="43">
        <f t="shared" si="15"/>
        <v>0</v>
      </c>
      <c r="W47" s="43">
        <f t="shared" si="15"/>
        <v>0</v>
      </c>
      <c r="X47" s="43">
        <f t="shared" si="15"/>
        <v>0</v>
      </c>
      <c r="Y47" s="43">
        <f t="shared" si="15"/>
        <v>0</v>
      </c>
      <c r="Z47" s="43">
        <f t="shared" si="15"/>
        <v>0</v>
      </c>
      <c r="AA47" s="43">
        <f t="shared" si="15"/>
        <v>0</v>
      </c>
      <c r="AB47" s="43">
        <f t="shared" si="15"/>
        <v>0</v>
      </c>
      <c r="AC47" s="43">
        <f t="shared" si="15"/>
        <v>0</v>
      </c>
      <c r="AD47" s="43">
        <f t="shared" si="15"/>
        <v>0</v>
      </c>
      <c r="AE47" s="43">
        <f t="shared" si="15"/>
        <v>0</v>
      </c>
      <c r="AF47" s="43">
        <f t="shared" si="15"/>
        <v>0</v>
      </c>
      <c r="AG47" s="44">
        <f t="shared" si="15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AE49:AL49"/>
    <mergeCell ref="K5:AH5"/>
    <mergeCell ref="AH10:AH12"/>
    <mergeCell ref="AI10:AI12"/>
    <mergeCell ref="AJ10:AJ12"/>
    <mergeCell ref="AK10:AK12"/>
    <mergeCell ref="C2:AH2"/>
    <mergeCell ref="AI2:AL2"/>
    <mergeCell ref="C8:L8"/>
    <mergeCell ref="M8:AI8"/>
    <mergeCell ref="AL10:AL12"/>
    <mergeCell ref="D5:I5"/>
    <mergeCell ref="D4:I4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T52" sqref="T52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55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2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 t="str">
        <f>IF(MOD(Anno,4)=0,29," ")</f>
        <v> </v>
      </c>
      <c r="AF10" s="62"/>
      <c r="AG10" s="63"/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E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L</v>
      </c>
      <c r="D11" s="121" t="str">
        <f t="shared" si="0"/>
        <v>M</v>
      </c>
      <c r="E11" s="121" t="str">
        <f t="shared" si="0"/>
        <v>M</v>
      </c>
      <c r="F11" s="121" t="str">
        <f t="shared" si="0"/>
        <v>G</v>
      </c>
      <c r="G11" s="121" t="str">
        <f t="shared" si="0"/>
        <v>V</v>
      </c>
      <c r="H11" s="121" t="str">
        <f t="shared" si="0"/>
        <v>S</v>
      </c>
      <c r="I11" s="121" t="str">
        <f t="shared" si="0"/>
        <v>D</v>
      </c>
      <c r="J11" s="121" t="str">
        <f t="shared" si="0"/>
        <v>L</v>
      </c>
      <c r="K11" s="121" t="str">
        <f t="shared" si="0"/>
        <v>M</v>
      </c>
      <c r="L11" s="121" t="str">
        <f t="shared" si="0"/>
        <v>M</v>
      </c>
      <c r="M11" s="121" t="str">
        <f t="shared" si="0"/>
        <v>G</v>
      </c>
      <c r="N11" s="121" t="str">
        <f t="shared" si="0"/>
        <v>V</v>
      </c>
      <c r="O11" s="121" t="str">
        <f t="shared" si="0"/>
        <v>S</v>
      </c>
      <c r="P11" s="121" t="str">
        <f t="shared" si="0"/>
        <v>D</v>
      </c>
      <c r="Q11" s="121" t="str">
        <f t="shared" si="0"/>
        <v>L</v>
      </c>
      <c r="R11" s="121" t="str">
        <f t="shared" si="0"/>
        <v>M</v>
      </c>
      <c r="S11" s="121" t="str">
        <f t="shared" si="0"/>
        <v>M</v>
      </c>
      <c r="T11" s="121" t="str">
        <f t="shared" si="0"/>
        <v>G</v>
      </c>
      <c r="U11" s="121" t="str">
        <f t="shared" si="0"/>
        <v>V</v>
      </c>
      <c r="V11" s="121" t="str">
        <f t="shared" si="0"/>
        <v>S</v>
      </c>
      <c r="W11" s="121" t="str">
        <f t="shared" si="0"/>
        <v>D</v>
      </c>
      <c r="X11" s="121" t="str">
        <f t="shared" si="0"/>
        <v>L</v>
      </c>
      <c r="Y11" s="121" t="str">
        <f t="shared" si="0"/>
        <v>M</v>
      </c>
      <c r="Z11" s="121" t="str">
        <f t="shared" si="0"/>
        <v>M</v>
      </c>
      <c r="AA11" s="121" t="str">
        <f t="shared" si="0"/>
        <v>G</v>
      </c>
      <c r="AB11" s="121" t="str">
        <f t="shared" si="0"/>
        <v>V</v>
      </c>
      <c r="AC11" s="121" t="str">
        <f t="shared" si="0"/>
        <v>S</v>
      </c>
      <c r="AD11" s="121" t="str">
        <f t="shared" si="0"/>
        <v>D</v>
      </c>
      <c r="AE11" s="121" t="e">
        <f t="shared" si="0"/>
        <v>#VALUE!</v>
      </c>
      <c r="AF11" s="123"/>
      <c r="AG11" s="124"/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125"/>
      <c r="AG12" s="126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127"/>
      <c r="AG13" s="128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29"/>
      <c r="AG14" s="130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29"/>
      <c r="AG15" s="130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129"/>
      <c r="AG16" s="130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129"/>
      <c r="AG17" s="130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129"/>
      <c r="AG18" s="130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29"/>
      <c r="AG19" s="130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129"/>
      <c r="AG20" s="130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129"/>
      <c r="AG21" s="130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129"/>
      <c r="AG22" s="130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129"/>
      <c r="AG23" s="130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129"/>
      <c r="AG24" s="130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129"/>
      <c r="AG25" s="130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129"/>
      <c r="AG26" s="130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129"/>
      <c r="AG27" s="130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129"/>
      <c r="AG28" s="130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129"/>
      <c r="AG29" s="130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129"/>
      <c r="AG30" s="130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129"/>
      <c r="AG31" s="130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129"/>
      <c r="AG32" s="130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129"/>
      <c r="AG33" s="130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129"/>
      <c r="AG34" s="130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129"/>
      <c r="AG35" s="130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129"/>
      <c r="AG36" s="130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129"/>
      <c r="AG37" s="130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129"/>
      <c r="AG38" s="130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129"/>
      <c r="AG39" s="130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129"/>
      <c r="AG40" s="130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129"/>
      <c r="AG41" s="130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125"/>
      <c r="AG42" s="126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E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131"/>
      <c r="AG43" s="132"/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E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133"/>
      <c r="AG44" s="134"/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E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133"/>
      <c r="AG45" s="134"/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E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133"/>
      <c r="AG46" s="134"/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E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137">
        <f t="shared" si="10"/>
        <v>0</v>
      </c>
      <c r="AF47" s="135"/>
      <c r="AG47" s="136"/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D43 AF43:AG43">
    <cfRule type="expression" priority="3" dxfId="3" stopIfTrue="1">
      <formula>IF(NOT(ISBLANK(C$12)),SUM(C44:C47)&gt;C$12,)</formula>
    </cfRule>
  </conditionalFormatting>
  <conditionalFormatting sqref="C44:AD44 AF44:AG44">
    <cfRule type="expression" priority="4" dxfId="3" stopIfTrue="1">
      <formula>IF(NOT(ISBLANK(C$12)),SUM(C44:C47)&gt;C$12,)</formula>
    </cfRule>
  </conditionalFormatting>
  <conditionalFormatting sqref="C45:AD45 AF45:AG45">
    <cfRule type="expression" priority="5" dxfId="3" stopIfTrue="1">
      <formula>IF(NOT(ISBLANK(C$12)),SUM(C44:C47)&gt;C$12,)</formula>
    </cfRule>
  </conditionalFormatting>
  <conditionalFormatting sqref="C46:AD46 AF46:AG46">
    <cfRule type="expression" priority="6" dxfId="3" stopIfTrue="1">
      <formula>IF(NOT(ISBLANK(C$12)),SUM(C44:C47)&gt;C$12,)</formula>
    </cfRule>
  </conditionalFormatting>
  <conditionalFormatting sqref="C47:AD47 AF47:AG47">
    <cfRule type="expression" priority="7" dxfId="3" stopIfTrue="1">
      <formula>IF(NOT(ISBLANK(C$12)),SUM(C44:C47)&gt;C$12,)</formula>
    </cfRule>
  </conditionalFormatting>
  <conditionalFormatting sqref="C11:AD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conditionalFormatting sqref="AE12:AE42">
    <cfRule type="expression" priority="11" dxfId="100" stopIfTrue="1">
      <formula>MOD(Anno,4)&lt;&gt;0</formula>
    </cfRule>
    <cfRule type="expression" priority="12" dxfId="1" stopIfTrue="1">
      <formula>WEEKDAY(AE$10&amp;"/"&amp;$D$5&amp;"/"&amp;Anno)=7</formula>
    </cfRule>
    <cfRule type="expression" priority="13" dxfId="0" stopIfTrue="1">
      <formula>OR(MATCH(DATE(Anno,$B$10,AE$10),Festivita,0)&gt;0,WEEKDAY(DATE(Anno,$B$10,AE$10))=1)</formula>
    </cfRule>
  </conditionalFormatting>
  <conditionalFormatting sqref="AE11">
    <cfRule type="expression" priority="14" dxfId="100" stopIfTrue="1">
      <formula>MOD(Anno,4)&lt;&gt;0</formula>
    </cfRule>
    <cfRule type="expression" priority="15" dxfId="1" stopIfTrue="1">
      <formula>WEEKDAY(AE$10&amp;"/"&amp;$D$5&amp;"/"&amp;Anno)=7</formula>
    </cfRule>
    <cfRule type="expression" priority="16" dxfId="0" stopIfTrue="1">
      <formula>OR(MATCH(DATE(Anno,$B$10,AE$10),Festivita,0)&gt;0,WEEKDAY(DATE(Anno,$B$10,AE$10))=1)</formula>
    </cfRule>
  </conditionalFormatting>
  <conditionalFormatting sqref="AE43:AE47">
    <cfRule type="expression" priority="17" dxfId="100" stopIfTrue="1">
      <formula>MOD(Anno,4)&lt;&gt;0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56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3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L</v>
      </c>
      <c r="D11" s="121" t="str">
        <f t="shared" si="0"/>
        <v>M</v>
      </c>
      <c r="E11" s="121" t="str">
        <f t="shared" si="0"/>
        <v>M</v>
      </c>
      <c r="F11" s="121" t="str">
        <f t="shared" si="0"/>
        <v>G</v>
      </c>
      <c r="G11" s="121" t="str">
        <f t="shared" si="0"/>
        <v>V</v>
      </c>
      <c r="H11" s="121" t="str">
        <f t="shared" si="0"/>
        <v>S</v>
      </c>
      <c r="I11" s="121" t="str">
        <f t="shared" si="0"/>
        <v>D</v>
      </c>
      <c r="J11" s="121" t="str">
        <f t="shared" si="0"/>
        <v>L</v>
      </c>
      <c r="K11" s="121" t="str">
        <f t="shared" si="0"/>
        <v>M</v>
      </c>
      <c r="L11" s="121" t="str">
        <f t="shared" si="0"/>
        <v>M</v>
      </c>
      <c r="M11" s="121" t="str">
        <f t="shared" si="0"/>
        <v>G</v>
      </c>
      <c r="N11" s="121" t="str">
        <f t="shared" si="0"/>
        <v>V</v>
      </c>
      <c r="O11" s="121" t="str">
        <f t="shared" si="0"/>
        <v>S</v>
      </c>
      <c r="P11" s="121" t="str">
        <f t="shared" si="0"/>
        <v>D</v>
      </c>
      <c r="Q11" s="121" t="str">
        <f t="shared" si="0"/>
        <v>L</v>
      </c>
      <c r="R11" s="121" t="str">
        <f t="shared" si="0"/>
        <v>M</v>
      </c>
      <c r="S11" s="121" t="str">
        <f t="shared" si="0"/>
        <v>M</v>
      </c>
      <c r="T11" s="121" t="str">
        <f t="shared" si="0"/>
        <v>G</v>
      </c>
      <c r="U11" s="121" t="str">
        <f t="shared" si="0"/>
        <v>V</v>
      </c>
      <c r="V11" s="121" t="str">
        <f t="shared" si="0"/>
        <v>S</v>
      </c>
      <c r="W11" s="121" t="str">
        <f t="shared" si="0"/>
        <v>D</v>
      </c>
      <c r="X11" s="121" t="str">
        <f t="shared" si="0"/>
        <v>L</v>
      </c>
      <c r="Y11" s="121" t="str">
        <f t="shared" si="0"/>
        <v>M</v>
      </c>
      <c r="Z11" s="121" t="str">
        <f t="shared" si="0"/>
        <v>M</v>
      </c>
      <c r="AA11" s="121" t="str">
        <f t="shared" si="0"/>
        <v>G</v>
      </c>
      <c r="AB11" s="121" t="str">
        <f t="shared" si="0"/>
        <v>V</v>
      </c>
      <c r="AC11" s="121" t="str">
        <f t="shared" si="0"/>
        <v>S</v>
      </c>
      <c r="AD11" s="121" t="str">
        <f t="shared" si="0"/>
        <v>D</v>
      </c>
      <c r="AE11" s="121" t="str">
        <f t="shared" si="0"/>
        <v>L</v>
      </c>
      <c r="AF11" s="121" t="str">
        <f t="shared" si="0"/>
        <v>M</v>
      </c>
      <c r="AG11" s="122" t="str">
        <f t="shared" si="0"/>
        <v>M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57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4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/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F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G</v>
      </c>
      <c r="D11" s="121" t="str">
        <f t="shared" si="0"/>
        <v>V</v>
      </c>
      <c r="E11" s="121" t="str">
        <f t="shared" si="0"/>
        <v>S</v>
      </c>
      <c r="F11" s="121" t="str">
        <f t="shared" si="0"/>
        <v>D</v>
      </c>
      <c r="G11" s="121" t="str">
        <f t="shared" si="0"/>
        <v>L</v>
      </c>
      <c r="H11" s="121" t="str">
        <f t="shared" si="0"/>
        <v>M</v>
      </c>
      <c r="I11" s="121" t="str">
        <f t="shared" si="0"/>
        <v>M</v>
      </c>
      <c r="J11" s="121" t="str">
        <f t="shared" si="0"/>
        <v>G</v>
      </c>
      <c r="K11" s="121" t="str">
        <f t="shared" si="0"/>
        <v>V</v>
      </c>
      <c r="L11" s="121" t="str">
        <f t="shared" si="0"/>
        <v>S</v>
      </c>
      <c r="M11" s="121" t="str">
        <f t="shared" si="0"/>
        <v>D</v>
      </c>
      <c r="N11" s="121" t="str">
        <f t="shared" si="0"/>
        <v>L</v>
      </c>
      <c r="O11" s="121" t="str">
        <f t="shared" si="0"/>
        <v>M</v>
      </c>
      <c r="P11" s="121" t="str">
        <f t="shared" si="0"/>
        <v>M</v>
      </c>
      <c r="Q11" s="121" t="str">
        <f t="shared" si="0"/>
        <v>G</v>
      </c>
      <c r="R11" s="121" t="str">
        <f t="shared" si="0"/>
        <v>V</v>
      </c>
      <c r="S11" s="121" t="str">
        <f t="shared" si="0"/>
        <v>S</v>
      </c>
      <c r="T11" s="121" t="str">
        <f t="shared" si="0"/>
        <v>D</v>
      </c>
      <c r="U11" s="121" t="str">
        <f t="shared" si="0"/>
        <v>L</v>
      </c>
      <c r="V11" s="121" t="str">
        <f t="shared" si="0"/>
        <v>M</v>
      </c>
      <c r="W11" s="121" t="str">
        <f t="shared" si="0"/>
        <v>M</v>
      </c>
      <c r="X11" s="121" t="str">
        <f t="shared" si="0"/>
        <v>G</v>
      </c>
      <c r="Y11" s="121" t="str">
        <f t="shared" si="0"/>
        <v>V</v>
      </c>
      <c r="Z11" s="121" t="str">
        <f t="shared" si="0"/>
        <v>S</v>
      </c>
      <c r="AA11" s="121" t="str">
        <f t="shared" si="0"/>
        <v>D</v>
      </c>
      <c r="AB11" s="121" t="str">
        <f t="shared" si="0"/>
        <v>L</v>
      </c>
      <c r="AC11" s="121" t="str">
        <f t="shared" si="0"/>
        <v>M</v>
      </c>
      <c r="AD11" s="121" t="str">
        <f t="shared" si="0"/>
        <v>M</v>
      </c>
      <c r="AE11" s="121" t="str">
        <f t="shared" si="0"/>
        <v>G</v>
      </c>
      <c r="AF11" s="121" t="str">
        <f t="shared" si="0"/>
        <v>V</v>
      </c>
      <c r="AG11" s="124"/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26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28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30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30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30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130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130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130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30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30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30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130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130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130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30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30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30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130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30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130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30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30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30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130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130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130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30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30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30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30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126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F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132"/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F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134"/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F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134"/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F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134"/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F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136"/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58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5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S</v>
      </c>
      <c r="D11" s="121" t="str">
        <f t="shared" si="0"/>
        <v>D</v>
      </c>
      <c r="E11" s="121" t="str">
        <f t="shared" si="0"/>
        <v>L</v>
      </c>
      <c r="F11" s="121" t="str">
        <f t="shared" si="0"/>
        <v>M</v>
      </c>
      <c r="G11" s="121" t="str">
        <f t="shared" si="0"/>
        <v>M</v>
      </c>
      <c r="H11" s="121" t="str">
        <f t="shared" si="0"/>
        <v>G</v>
      </c>
      <c r="I11" s="121" t="str">
        <f t="shared" si="0"/>
        <v>V</v>
      </c>
      <c r="J11" s="121" t="str">
        <f t="shared" si="0"/>
        <v>S</v>
      </c>
      <c r="K11" s="121" t="str">
        <f t="shared" si="0"/>
        <v>D</v>
      </c>
      <c r="L11" s="121" t="str">
        <f t="shared" si="0"/>
        <v>L</v>
      </c>
      <c r="M11" s="121" t="str">
        <f t="shared" si="0"/>
        <v>M</v>
      </c>
      <c r="N11" s="121" t="str">
        <f t="shared" si="0"/>
        <v>M</v>
      </c>
      <c r="O11" s="121" t="str">
        <f t="shared" si="0"/>
        <v>G</v>
      </c>
      <c r="P11" s="121" t="str">
        <f t="shared" si="0"/>
        <v>V</v>
      </c>
      <c r="Q11" s="121" t="str">
        <f t="shared" si="0"/>
        <v>S</v>
      </c>
      <c r="R11" s="121" t="str">
        <f t="shared" si="0"/>
        <v>D</v>
      </c>
      <c r="S11" s="121" t="str">
        <f t="shared" si="0"/>
        <v>L</v>
      </c>
      <c r="T11" s="121" t="str">
        <f t="shared" si="0"/>
        <v>M</v>
      </c>
      <c r="U11" s="121" t="str">
        <f t="shared" si="0"/>
        <v>M</v>
      </c>
      <c r="V11" s="121" t="str">
        <f t="shared" si="0"/>
        <v>G</v>
      </c>
      <c r="W11" s="121" t="str">
        <f t="shared" si="0"/>
        <v>V</v>
      </c>
      <c r="X11" s="121" t="str">
        <f t="shared" si="0"/>
        <v>S</v>
      </c>
      <c r="Y11" s="121" t="str">
        <f t="shared" si="0"/>
        <v>D</v>
      </c>
      <c r="Z11" s="121" t="str">
        <f t="shared" si="0"/>
        <v>L</v>
      </c>
      <c r="AA11" s="121" t="str">
        <f t="shared" si="0"/>
        <v>M</v>
      </c>
      <c r="AB11" s="121" t="str">
        <f t="shared" si="0"/>
        <v>M</v>
      </c>
      <c r="AC11" s="121" t="str">
        <f t="shared" si="0"/>
        <v>G</v>
      </c>
      <c r="AD11" s="121" t="str">
        <f t="shared" si="0"/>
        <v>V</v>
      </c>
      <c r="AE11" s="121" t="str">
        <f t="shared" si="0"/>
        <v>S</v>
      </c>
      <c r="AF11" s="121" t="str">
        <f t="shared" si="0"/>
        <v>D</v>
      </c>
      <c r="AG11" s="122" t="str">
        <f t="shared" si="0"/>
        <v>L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59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6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/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F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M</v>
      </c>
      <c r="D11" s="121" t="str">
        <f t="shared" si="0"/>
        <v>M</v>
      </c>
      <c r="E11" s="121" t="str">
        <f t="shared" si="0"/>
        <v>G</v>
      </c>
      <c r="F11" s="121" t="str">
        <f t="shared" si="0"/>
        <v>V</v>
      </c>
      <c r="G11" s="121" t="str">
        <f t="shared" si="0"/>
        <v>S</v>
      </c>
      <c r="H11" s="121" t="str">
        <f t="shared" si="0"/>
        <v>D</v>
      </c>
      <c r="I11" s="121" t="str">
        <f t="shared" si="0"/>
        <v>L</v>
      </c>
      <c r="J11" s="121" t="str">
        <f t="shared" si="0"/>
        <v>M</v>
      </c>
      <c r="K11" s="121" t="str">
        <f t="shared" si="0"/>
        <v>M</v>
      </c>
      <c r="L11" s="121" t="str">
        <f t="shared" si="0"/>
        <v>G</v>
      </c>
      <c r="M11" s="121" t="str">
        <f t="shared" si="0"/>
        <v>V</v>
      </c>
      <c r="N11" s="121" t="str">
        <f t="shared" si="0"/>
        <v>S</v>
      </c>
      <c r="O11" s="121" t="str">
        <f t="shared" si="0"/>
        <v>D</v>
      </c>
      <c r="P11" s="121" t="str">
        <f t="shared" si="0"/>
        <v>L</v>
      </c>
      <c r="Q11" s="121" t="str">
        <f t="shared" si="0"/>
        <v>M</v>
      </c>
      <c r="R11" s="121" t="str">
        <f t="shared" si="0"/>
        <v>M</v>
      </c>
      <c r="S11" s="121" t="str">
        <f t="shared" si="0"/>
        <v>G</v>
      </c>
      <c r="T11" s="121" t="str">
        <f t="shared" si="0"/>
        <v>V</v>
      </c>
      <c r="U11" s="121" t="str">
        <f t="shared" si="0"/>
        <v>S</v>
      </c>
      <c r="V11" s="121" t="str">
        <f t="shared" si="0"/>
        <v>D</v>
      </c>
      <c r="W11" s="121" t="str">
        <f t="shared" si="0"/>
        <v>L</v>
      </c>
      <c r="X11" s="121" t="str">
        <f t="shared" si="0"/>
        <v>M</v>
      </c>
      <c r="Y11" s="121" t="str">
        <f t="shared" si="0"/>
        <v>M</v>
      </c>
      <c r="Z11" s="121" t="str">
        <f t="shared" si="0"/>
        <v>G</v>
      </c>
      <c r="AA11" s="121" t="str">
        <f t="shared" si="0"/>
        <v>V</v>
      </c>
      <c r="AB11" s="121" t="str">
        <f t="shared" si="0"/>
        <v>S</v>
      </c>
      <c r="AC11" s="121" t="str">
        <f t="shared" si="0"/>
        <v>D</v>
      </c>
      <c r="AD11" s="121" t="str">
        <f t="shared" si="0"/>
        <v>L</v>
      </c>
      <c r="AE11" s="121" t="str">
        <f t="shared" si="0"/>
        <v>M</v>
      </c>
      <c r="AF11" s="121" t="str">
        <f t="shared" si="0"/>
        <v>M</v>
      </c>
      <c r="AG11" s="124"/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26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28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30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30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30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130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130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130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30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30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30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130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130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130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30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30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30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130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30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130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30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30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30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130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130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130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30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30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30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30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126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F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132"/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F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134"/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F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134"/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F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134"/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F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136"/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F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7109375" style="2" customWidth="1"/>
    <col min="2" max="2" width="22.7109375" style="2" customWidth="1"/>
    <col min="3" max="33" width="3.28125" style="2" customWidth="1"/>
    <col min="34" max="38" width="6.7109375" style="2" customWidth="1"/>
    <col min="39" max="16384" width="9.140625" style="2" customWidth="1"/>
  </cols>
  <sheetData>
    <row r="1" s="51" customFormat="1" ht="13.5" customHeight="1"/>
    <row r="2" spans="2:38" s="51" customFormat="1" ht="19.5" customHeight="1">
      <c r="B2" s="52" t="s">
        <v>27</v>
      </c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 t="s">
        <v>29</v>
      </c>
      <c r="AJ2" s="149"/>
      <c r="AK2" s="149"/>
      <c r="AL2" s="149"/>
    </row>
    <row r="3" ht="12" customHeight="1"/>
    <row r="4" spans="2:37" ht="15.75" customHeight="1">
      <c r="B4" s="1" t="s">
        <v>0</v>
      </c>
      <c r="D4" s="193" t="s">
        <v>16</v>
      </c>
      <c r="E4" s="194"/>
      <c r="F4" s="194"/>
      <c r="G4" s="194"/>
      <c r="H4" s="194"/>
      <c r="I4" s="194"/>
      <c r="K4" s="152" t="s">
        <v>26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8"/>
      <c r="AJ4" s="8"/>
      <c r="AK4" s="8"/>
    </row>
    <row r="5" spans="2:37" ht="24.75" customHeight="1">
      <c r="B5" s="50">
        <f>Anno</f>
        <v>2010</v>
      </c>
      <c r="D5" s="190" t="s">
        <v>60</v>
      </c>
      <c r="E5" s="191"/>
      <c r="F5" s="191"/>
      <c r="G5" s="191"/>
      <c r="H5" s="191"/>
      <c r="I5" s="192"/>
      <c r="K5" s="161" t="s">
        <v>17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96"/>
      <c r="AI5" s="8"/>
      <c r="AJ5" s="8"/>
      <c r="AK5" s="72"/>
    </row>
    <row r="6" spans="27:37" ht="12" customHeight="1">
      <c r="AA6" s="8"/>
      <c r="AB6" s="8"/>
      <c r="AC6" s="7" t="s">
        <v>5</v>
      </c>
      <c r="AD6" s="7" t="s">
        <v>11</v>
      </c>
      <c r="AE6" s="6" t="s">
        <v>2</v>
      </c>
      <c r="AF6" s="6" t="s">
        <v>3</v>
      </c>
      <c r="AG6" s="6" t="s">
        <v>20</v>
      </c>
      <c r="AH6" s="15"/>
      <c r="AI6" s="8"/>
      <c r="AJ6" s="72"/>
      <c r="AK6" s="8"/>
    </row>
    <row r="7" ht="7.5" customHeight="1" hidden="1"/>
    <row r="8" spans="3:38" ht="15.75" customHeight="1">
      <c r="C8" s="187" t="s">
        <v>6</v>
      </c>
      <c r="D8" s="187"/>
      <c r="E8" s="187"/>
      <c r="F8" s="187"/>
      <c r="G8" s="187"/>
      <c r="H8" s="187"/>
      <c r="I8" s="187"/>
      <c r="J8" s="187"/>
      <c r="K8" s="188"/>
      <c r="L8" s="188"/>
      <c r="M8" s="187" t="s">
        <v>19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K8" s="116"/>
      <c r="AL8" s="116"/>
    </row>
    <row r="9" ht="6" customHeight="1" thickBot="1"/>
    <row r="10" spans="1:38" ht="39.75" customHeight="1">
      <c r="A10" s="12"/>
      <c r="B10" s="49">
        <v>7</v>
      </c>
      <c r="C10" s="61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  <c r="V10" s="62">
        <v>20</v>
      </c>
      <c r="W10" s="62">
        <v>21</v>
      </c>
      <c r="X10" s="62">
        <v>22</v>
      </c>
      <c r="Y10" s="62">
        <v>23</v>
      </c>
      <c r="Z10" s="62">
        <v>24</v>
      </c>
      <c r="AA10" s="62">
        <v>25</v>
      </c>
      <c r="AB10" s="62">
        <v>26</v>
      </c>
      <c r="AC10" s="62">
        <v>27</v>
      </c>
      <c r="AD10" s="62">
        <v>28</v>
      </c>
      <c r="AE10" s="62">
        <v>29</v>
      </c>
      <c r="AF10" s="62">
        <v>30</v>
      </c>
      <c r="AG10" s="63">
        <v>31</v>
      </c>
      <c r="AH10" s="166" t="s">
        <v>10</v>
      </c>
      <c r="AI10" s="169" t="s">
        <v>18</v>
      </c>
      <c r="AJ10" s="153" t="s">
        <v>8</v>
      </c>
      <c r="AK10" s="156" t="s">
        <v>7</v>
      </c>
      <c r="AL10" s="158" t="s">
        <v>9</v>
      </c>
    </row>
    <row r="11" spans="1:38" ht="18" customHeight="1" thickBot="1">
      <c r="A11" s="12"/>
      <c r="B11" s="49"/>
      <c r="C11" s="120" t="str">
        <f aca="true" t="shared" si="0" ref="C11:AG11">IF(WEEKDAY(C10&amp;"/"&amp;$B$10&amp;"/"&amp;Anno)=1,"D",IF(WEEKDAY(C10&amp;"/"&amp;$B$10&amp;"/"&amp;Anno)=2,"L",IF(WEEKDAY(C10&amp;"/"&amp;$B$10&amp;"/"&amp;Anno)=3,"M",IF(WEEKDAY(C10&amp;"/"&amp;$B$10&amp;"/"&amp;Anno)=4,"M",IF(WEEKDAY(C10&amp;"/"&amp;$B$10&amp;"/"&amp;Anno)=5,"G",IF(WEEKDAY(C10&amp;"/"&amp;$B$10&amp;"/"&amp;Anno)=6,"V",IF(WEEKDAY(C10&amp;"/"&amp;$B$10&amp;"/"&amp;Anno)=7,"S"," ")))))))</f>
        <v>G</v>
      </c>
      <c r="D11" s="121" t="str">
        <f t="shared" si="0"/>
        <v>V</v>
      </c>
      <c r="E11" s="121" t="str">
        <f t="shared" si="0"/>
        <v>S</v>
      </c>
      <c r="F11" s="121" t="str">
        <f t="shared" si="0"/>
        <v>D</v>
      </c>
      <c r="G11" s="121" t="str">
        <f t="shared" si="0"/>
        <v>L</v>
      </c>
      <c r="H11" s="121" t="str">
        <f t="shared" si="0"/>
        <v>M</v>
      </c>
      <c r="I11" s="121" t="str">
        <f t="shared" si="0"/>
        <v>M</v>
      </c>
      <c r="J11" s="121" t="str">
        <f t="shared" si="0"/>
        <v>G</v>
      </c>
      <c r="K11" s="121" t="str">
        <f t="shared" si="0"/>
        <v>V</v>
      </c>
      <c r="L11" s="121" t="str">
        <f t="shared" si="0"/>
        <v>S</v>
      </c>
      <c r="M11" s="121" t="str">
        <f t="shared" si="0"/>
        <v>D</v>
      </c>
      <c r="N11" s="121" t="str">
        <f t="shared" si="0"/>
        <v>L</v>
      </c>
      <c r="O11" s="121" t="str">
        <f t="shared" si="0"/>
        <v>M</v>
      </c>
      <c r="P11" s="121" t="str">
        <f t="shared" si="0"/>
        <v>M</v>
      </c>
      <c r="Q11" s="121" t="str">
        <f t="shared" si="0"/>
        <v>G</v>
      </c>
      <c r="R11" s="121" t="str">
        <f t="shared" si="0"/>
        <v>V</v>
      </c>
      <c r="S11" s="121" t="str">
        <f t="shared" si="0"/>
        <v>S</v>
      </c>
      <c r="T11" s="121" t="str">
        <f t="shared" si="0"/>
        <v>D</v>
      </c>
      <c r="U11" s="121" t="str">
        <f t="shared" si="0"/>
        <v>L</v>
      </c>
      <c r="V11" s="121" t="str">
        <f t="shared" si="0"/>
        <v>M</v>
      </c>
      <c r="W11" s="121" t="str">
        <f t="shared" si="0"/>
        <v>M</v>
      </c>
      <c r="X11" s="121" t="str">
        <f t="shared" si="0"/>
        <v>G</v>
      </c>
      <c r="Y11" s="121" t="str">
        <f t="shared" si="0"/>
        <v>V</v>
      </c>
      <c r="Z11" s="121" t="str">
        <f t="shared" si="0"/>
        <v>S</v>
      </c>
      <c r="AA11" s="121" t="str">
        <f t="shared" si="0"/>
        <v>D</v>
      </c>
      <c r="AB11" s="121" t="str">
        <f t="shared" si="0"/>
        <v>L</v>
      </c>
      <c r="AC11" s="121" t="str">
        <f t="shared" si="0"/>
        <v>M</v>
      </c>
      <c r="AD11" s="121" t="str">
        <f t="shared" si="0"/>
        <v>M</v>
      </c>
      <c r="AE11" s="121" t="str">
        <f t="shared" si="0"/>
        <v>G</v>
      </c>
      <c r="AF11" s="121" t="str">
        <f t="shared" si="0"/>
        <v>V</v>
      </c>
      <c r="AG11" s="122" t="str">
        <f t="shared" si="0"/>
        <v>S</v>
      </c>
      <c r="AH11" s="167"/>
      <c r="AI11" s="170"/>
      <c r="AJ11" s="154"/>
      <c r="AK11" s="157"/>
      <c r="AL11" s="159"/>
    </row>
    <row r="12" spans="1:38" ht="18" customHeight="1" thickBot="1">
      <c r="A12" s="12"/>
      <c r="B12" s="82" t="s">
        <v>45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  <c r="AH12" s="197"/>
      <c r="AI12" s="198"/>
      <c r="AJ12" s="199"/>
      <c r="AK12" s="199"/>
      <c r="AL12" s="189"/>
    </row>
    <row r="13" spans="1:38" ht="18" customHeight="1">
      <c r="A13" s="12"/>
      <c r="B13" s="115" t="str">
        <f>IF(NOT(ISBLANK(Dipendenti!B10)),Dipendenti!B10," ")</f>
        <v>Rossi Mario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53">
        <f aca="true" t="shared" si="1" ref="AH13:AH42">COUNTIF(C13:AG13,"P")</f>
        <v>0</v>
      </c>
      <c r="AI13" s="22">
        <f aca="true" t="shared" si="2" ref="AI13:AI42">COUNTIF(C13:AG13,"F")</f>
        <v>0</v>
      </c>
      <c r="AJ13" s="19">
        <f aca="true" t="shared" si="3" ref="AJ13:AJ42">COUNTIF(C13:AG13,"M")</f>
        <v>0</v>
      </c>
      <c r="AK13" s="20">
        <f aca="true" t="shared" si="4" ref="AK13:AK42">COUNTIF(C13:AG13,"R")</f>
        <v>0</v>
      </c>
      <c r="AL13" s="21">
        <f aca="true" t="shared" si="5" ref="AL13:AL42">COUNTIF(C13:AG13,"Pr")</f>
        <v>0</v>
      </c>
    </row>
    <row r="14" spans="1:38" ht="18" customHeight="1">
      <c r="A14" s="12"/>
      <c r="B14" s="115" t="str">
        <f>IF(NOT(ISBLANK(Dipendenti!B11)),Dipendenti!B11," ")</f>
        <v>Rossi Alberto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4">
        <f t="shared" si="1"/>
        <v>0</v>
      </c>
      <c r="AI14" s="23">
        <f t="shared" si="2"/>
        <v>0</v>
      </c>
      <c r="AJ14" s="19">
        <f t="shared" si="3"/>
        <v>0</v>
      </c>
      <c r="AK14" s="20">
        <f t="shared" si="4"/>
        <v>0</v>
      </c>
      <c r="AL14" s="18">
        <f t="shared" si="5"/>
        <v>0</v>
      </c>
    </row>
    <row r="15" spans="1:38" ht="18" customHeight="1">
      <c r="A15" s="12"/>
      <c r="B15" s="115" t="str">
        <f>IF(NOT(ISBLANK(Dipendenti!B12)),Dipendenti!B12," ")</f>
        <v>Bianchi Aldo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4">
        <f t="shared" si="1"/>
        <v>0</v>
      </c>
      <c r="AI15" s="23">
        <f t="shared" si="2"/>
        <v>0</v>
      </c>
      <c r="AJ15" s="19">
        <f t="shared" si="3"/>
        <v>0</v>
      </c>
      <c r="AK15" s="20">
        <f t="shared" si="4"/>
        <v>0</v>
      </c>
      <c r="AL15" s="18">
        <f t="shared" si="5"/>
        <v>0</v>
      </c>
    </row>
    <row r="16" spans="1:38" ht="18" customHeight="1">
      <c r="A16" s="12"/>
      <c r="B16" s="115" t="str">
        <f>IF(NOT(ISBLANK(Dipendenti!B13)),Dipendenti!B13," ")</f>
        <v>Verdi Giuseppe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54">
        <f t="shared" si="1"/>
        <v>0</v>
      </c>
      <c r="AI16" s="23">
        <f t="shared" si="2"/>
        <v>0</v>
      </c>
      <c r="AJ16" s="19">
        <f t="shared" si="3"/>
        <v>0</v>
      </c>
      <c r="AK16" s="20">
        <f t="shared" si="4"/>
        <v>0</v>
      </c>
      <c r="AL16" s="18">
        <f t="shared" si="5"/>
        <v>0</v>
      </c>
    </row>
    <row r="17" spans="1:38" ht="18" customHeight="1">
      <c r="A17" s="12"/>
      <c r="B17" s="115" t="str">
        <f>IF(NOT(ISBLANK(Dipendenti!B14)),Dipendenti!B14," ")</f>
        <v>Adelante Pietro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54">
        <f t="shared" si="1"/>
        <v>0</v>
      </c>
      <c r="AI17" s="23">
        <f t="shared" si="2"/>
        <v>0</v>
      </c>
      <c r="AJ17" s="19">
        <f t="shared" si="3"/>
        <v>0</v>
      </c>
      <c r="AK17" s="20">
        <f t="shared" si="4"/>
        <v>0</v>
      </c>
      <c r="AL17" s="18">
        <f t="shared" si="5"/>
        <v>0</v>
      </c>
    </row>
    <row r="18" spans="1:38" ht="18" customHeight="1">
      <c r="A18" s="12"/>
      <c r="B18" s="115" t="str">
        <f>IF(NOT(ISBLANK(Dipendenti!B15)),Dipendenti!B15," ")</f>
        <v>Milano Giovanni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4">
        <f t="shared" si="1"/>
        <v>0</v>
      </c>
      <c r="AI18" s="23">
        <f t="shared" si="2"/>
        <v>0</v>
      </c>
      <c r="AJ18" s="19">
        <f t="shared" si="3"/>
        <v>0</v>
      </c>
      <c r="AK18" s="20">
        <f t="shared" si="4"/>
        <v>0</v>
      </c>
      <c r="AL18" s="18">
        <f t="shared" si="5"/>
        <v>0</v>
      </c>
    </row>
    <row r="19" spans="1:38" ht="18" customHeight="1">
      <c r="A19" s="12"/>
      <c r="B19" s="115" t="str">
        <f>IF(NOT(ISBLANK(Dipendenti!B16)),Dipendenti!B16," ")</f>
        <v>Bologna Rosa</v>
      </c>
      <c r="C19" s="76"/>
      <c r="D19" s="11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4">
        <f t="shared" si="1"/>
        <v>0</v>
      </c>
      <c r="AI19" s="23">
        <f t="shared" si="2"/>
        <v>0</v>
      </c>
      <c r="AJ19" s="19">
        <f t="shared" si="3"/>
        <v>0</v>
      </c>
      <c r="AK19" s="20">
        <f t="shared" si="4"/>
        <v>0</v>
      </c>
      <c r="AL19" s="18">
        <f t="shared" si="5"/>
        <v>0</v>
      </c>
    </row>
    <row r="20" spans="1:38" ht="18" customHeight="1">
      <c r="A20" s="12"/>
      <c r="B20" s="115" t="str">
        <f>IF(NOT(ISBLANK(Dipendenti!B17)),Dipendenti!B17," ")</f>
        <v>Verdi Mario</v>
      </c>
      <c r="C20" s="76"/>
      <c r="D20" s="11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54">
        <f t="shared" si="1"/>
        <v>0</v>
      </c>
      <c r="AI20" s="23">
        <f t="shared" si="2"/>
        <v>0</v>
      </c>
      <c r="AJ20" s="19">
        <f t="shared" si="3"/>
        <v>0</v>
      </c>
      <c r="AK20" s="20">
        <f t="shared" si="4"/>
        <v>0</v>
      </c>
      <c r="AL20" s="18">
        <f t="shared" si="5"/>
        <v>0</v>
      </c>
    </row>
    <row r="21" spans="1:38" ht="18" customHeight="1">
      <c r="A21" s="12"/>
      <c r="B21" s="115" t="str">
        <f>IF(NOT(ISBLANK(Dipendenti!B18)),Dipendenti!B18," ")</f>
        <v> 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54">
        <f t="shared" si="1"/>
        <v>0</v>
      </c>
      <c r="AI21" s="23">
        <f t="shared" si="2"/>
        <v>0</v>
      </c>
      <c r="AJ21" s="19">
        <f t="shared" si="3"/>
        <v>0</v>
      </c>
      <c r="AK21" s="20">
        <f t="shared" si="4"/>
        <v>0</v>
      </c>
      <c r="AL21" s="18">
        <f t="shared" si="5"/>
        <v>0</v>
      </c>
    </row>
    <row r="22" spans="1:38" ht="18" customHeight="1">
      <c r="A22" s="12"/>
      <c r="B22" s="115" t="str">
        <f>IF(NOT(ISBLANK(Dipendenti!B34)),Dipendenti!B34," ")</f>
        <v> 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4">
        <f t="shared" si="1"/>
        <v>0</v>
      </c>
      <c r="AI22" s="23">
        <f t="shared" si="2"/>
        <v>0</v>
      </c>
      <c r="AJ22" s="19">
        <f t="shared" si="3"/>
        <v>0</v>
      </c>
      <c r="AK22" s="20">
        <f t="shared" si="4"/>
        <v>0</v>
      </c>
      <c r="AL22" s="18">
        <f t="shared" si="5"/>
        <v>0</v>
      </c>
    </row>
    <row r="23" spans="1:38" ht="18" customHeight="1">
      <c r="A23" s="12"/>
      <c r="B23" s="115" t="str">
        <f>IF(NOT(ISBLANK(Dipendenti!B35)),Dipendenti!B35," ")</f>
        <v> 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54">
        <f t="shared" si="1"/>
        <v>0</v>
      </c>
      <c r="AI23" s="23">
        <f t="shared" si="2"/>
        <v>0</v>
      </c>
      <c r="AJ23" s="19">
        <f t="shared" si="3"/>
        <v>0</v>
      </c>
      <c r="AK23" s="20">
        <f t="shared" si="4"/>
        <v>0</v>
      </c>
      <c r="AL23" s="18">
        <f t="shared" si="5"/>
        <v>0</v>
      </c>
    </row>
    <row r="24" spans="1:38" ht="18" customHeight="1">
      <c r="A24" s="12"/>
      <c r="B24" s="115" t="str">
        <f>IF(NOT(ISBLANK(Dipendenti!B36)),Dipendenti!B36," ")</f>
        <v> 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54">
        <f t="shared" si="1"/>
        <v>0</v>
      </c>
      <c r="AI24" s="23">
        <f t="shared" si="2"/>
        <v>0</v>
      </c>
      <c r="AJ24" s="19">
        <f t="shared" si="3"/>
        <v>0</v>
      </c>
      <c r="AK24" s="20">
        <f t="shared" si="4"/>
        <v>0</v>
      </c>
      <c r="AL24" s="18">
        <f t="shared" si="5"/>
        <v>0</v>
      </c>
    </row>
    <row r="25" spans="1:38" ht="18" customHeight="1">
      <c r="A25" s="12"/>
      <c r="B25" s="115" t="str">
        <f>IF(NOT(ISBLANK(Dipendenti!B37)),Dipendenti!B37," ")</f>
        <v> 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54">
        <f t="shared" si="1"/>
        <v>0</v>
      </c>
      <c r="AI25" s="23">
        <f t="shared" si="2"/>
        <v>0</v>
      </c>
      <c r="AJ25" s="19">
        <f t="shared" si="3"/>
        <v>0</v>
      </c>
      <c r="AK25" s="20">
        <f t="shared" si="4"/>
        <v>0</v>
      </c>
      <c r="AL25" s="18">
        <f t="shared" si="5"/>
        <v>0</v>
      </c>
    </row>
    <row r="26" spans="1:38" ht="18" customHeight="1">
      <c r="A26" s="12"/>
      <c r="B26" s="115" t="str">
        <f>IF(NOT(ISBLANK(Dipendenti!B38)),Dipendenti!B38," ")</f>
        <v> 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54">
        <f t="shared" si="1"/>
        <v>0</v>
      </c>
      <c r="AI26" s="23">
        <f t="shared" si="2"/>
        <v>0</v>
      </c>
      <c r="AJ26" s="19">
        <f t="shared" si="3"/>
        <v>0</v>
      </c>
      <c r="AK26" s="20">
        <f t="shared" si="4"/>
        <v>0</v>
      </c>
      <c r="AL26" s="18">
        <f t="shared" si="5"/>
        <v>0</v>
      </c>
    </row>
    <row r="27" spans="1:38" ht="18" customHeight="1">
      <c r="A27" s="12"/>
      <c r="B27" s="115" t="str">
        <f>IF(NOT(ISBLANK(Dipendenti!B39)),Dipendenti!B39," ")</f>
        <v> 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4">
        <f t="shared" si="1"/>
        <v>0</v>
      </c>
      <c r="AI27" s="23">
        <f t="shared" si="2"/>
        <v>0</v>
      </c>
      <c r="AJ27" s="19">
        <f t="shared" si="3"/>
        <v>0</v>
      </c>
      <c r="AK27" s="20">
        <f t="shared" si="4"/>
        <v>0</v>
      </c>
      <c r="AL27" s="18">
        <f t="shared" si="5"/>
        <v>0</v>
      </c>
    </row>
    <row r="28" spans="1:38" ht="18" customHeight="1">
      <c r="A28" s="12"/>
      <c r="B28" s="115" t="str">
        <f>IF(NOT(ISBLANK(Dipendenti!B40)),Dipendenti!B40," ")</f>
        <v> 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54">
        <f t="shared" si="1"/>
        <v>0</v>
      </c>
      <c r="AI28" s="23">
        <f t="shared" si="2"/>
        <v>0</v>
      </c>
      <c r="AJ28" s="19">
        <f t="shared" si="3"/>
        <v>0</v>
      </c>
      <c r="AK28" s="20">
        <f t="shared" si="4"/>
        <v>0</v>
      </c>
      <c r="AL28" s="18">
        <f t="shared" si="5"/>
        <v>0</v>
      </c>
    </row>
    <row r="29" spans="1:38" ht="18" customHeight="1">
      <c r="A29" s="12"/>
      <c r="B29" s="115" t="str">
        <f>IF(NOT(ISBLANK(Dipendenti!B41)),Dipendenti!B41," ")</f>
        <v> 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H29" s="54">
        <f t="shared" si="1"/>
        <v>0</v>
      </c>
      <c r="AI29" s="23">
        <f t="shared" si="2"/>
        <v>0</v>
      </c>
      <c r="AJ29" s="19">
        <f t="shared" si="3"/>
        <v>0</v>
      </c>
      <c r="AK29" s="20">
        <f t="shared" si="4"/>
        <v>0</v>
      </c>
      <c r="AL29" s="18">
        <f t="shared" si="5"/>
        <v>0</v>
      </c>
    </row>
    <row r="30" spans="1:38" ht="18" customHeight="1">
      <c r="A30" s="12"/>
      <c r="B30" s="115" t="str">
        <f>IF(NOT(ISBLANK(Dipendenti!B42)),Dipendenti!B42," ")</f>
        <v> 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54">
        <f t="shared" si="1"/>
        <v>0</v>
      </c>
      <c r="AI30" s="23">
        <f t="shared" si="2"/>
        <v>0</v>
      </c>
      <c r="AJ30" s="19">
        <f t="shared" si="3"/>
        <v>0</v>
      </c>
      <c r="AK30" s="20">
        <f t="shared" si="4"/>
        <v>0</v>
      </c>
      <c r="AL30" s="18">
        <f t="shared" si="5"/>
        <v>0</v>
      </c>
    </row>
    <row r="31" spans="1:38" ht="18" customHeight="1">
      <c r="A31" s="12"/>
      <c r="B31" s="115" t="str">
        <f>IF(NOT(ISBLANK(Dipendenti!B43)),Dipendenti!B43," ")</f>
        <v> 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54">
        <f t="shared" si="1"/>
        <v>0</v>
      </c>
      <c r="AI31" s="23">
        <f t="shared" si="2"/>
        <v>0</v>
      </c>
      <c r="AJ31" s="19">
        <f t="shared" si="3"/>
        <v>0</v>
      </c>
      <c r="AK31" s="20">
        <f t="shared" si="4"/>
        <v>0</v>
      </c>
      <c r="AL31" s="18">
        <f t="shared" si="5"/>
        <v>0</v>
      </c>
    </row>
    <row r="32" spans="1:38" ht="18" customHeight="1">
      <c r="A32" s="12"/>
      <c r="B32" s="115" t="str">
        <f>IF(NOT(ISBLANK(Dipendenti!B44)),Dipendenti!B44," ")</f>
        <v> 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54">
        <f t="shared" si="1"/>
        <v>0</v>
      </c>
      <c r="AI32" s="23">
        <f t="shared" si="2"/>
        <v>0</v>
      </c>
      <c r="AJ32" s="19">
        <f t="shared" si="3"/>
        <v>0</v>
      </c>
      <c r="AK32" s="20">
        <f t="shared" si="4"/>
        <v>0</v>
      </c>
      <c r="AL32" s="18">
        <f t="shared" si="5"/>
        <v>0</v>
      </c>
    </row>
    <row r="33" spans="1:38" ht="18" customHeight="1">
      <c r="A33" s="12"/>
      <c r="B33" s="115" t="str">
        <f>IF(NOT(ISBLANK(Dipendenti!B45)),Dipendenti!B45," ")</f>
        <v> 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  <c r="AH33" s="54">
        <f t="shared" si="1"/>
        <v>0</v>
      </c>
      <c r="AI33" s="23">
        <f t="shared" si="2"/>
        <v>0</v>
      </c>
      <c r="AJ33" s="19">
        <f t="shared" si="3"/>
        <v>0</v>
      </c>
      <c r="AK33" s="20">
        <f t="shared" si="4"/>
        <v>0</v>
      </c>
      <c r="AL33" s="18">
        <f t="shared" si="5"/>
        <v>0</v>
      </c>
    </row>
    <row r="34" spans="1:38" ht="18" customHeight="1">
      <c r="A34" s="12"/>
      <c r="B34" s="115" t="str">
        <f>IF(NOT(ISBLANK(Dipendenti!B46)),Dipendenti!B46," ")</f>
        <v> 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54">
        <f t="shared" si="1"/>
        <v>0</v>
      </c>
      <c r="AI34" s="23">
        <f t="shared" si="2"/>
        <v>0</v>
      </c>
      <c r="AJ34" s="19">
        <f t="shared" si="3"/>
        <v>0</v>
      </c>
      <c r="AK34" s="20">
        <f t="shared" si="4"/>
        <v>0</v>
      </c>
      <c r="AL34" s="18">
        <f t="shared" si="5"/>
        <v>0</v>
      </c>
    </row>
    <row r="35" spans="1:38" ht="18" customHeight="1">
      <c r="A35" s="12"/>
      <c r="B35" s="115" t="str">
        <f>IF(NOT(ISBLANK(Dipendenti!B47)),Dipendenti!B47," ")</f>
        <v> 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H35" s="54">
        <f t="shared" si="1"/>
        <v>0</v>
      </c>
      <c r="AI35" s="23">
        <f t="shared" si="2"/>
        <v>0</v>
      </c>
      <c r="AJ35" s="19">
        <f t="shared" si="3"/>
        <v>0</v>
      </c>
      <c r="AK35" s="20">
        <f t="shared" si="4"/>
        <v>0</v>
      </c>
      <c r="AL35" s="18">
        <f t="shared" si="5"/>
        <v>0</v>
      </c>
    </row>
    <row r="36" spans="1:38" ht="18" customHeight="1">
      <c r="A36" s="12"/>
      <c r="B36" s="115" t="str">
        <f>IF(NOT(ISBLANK(Dipendenti!B48)),Dipendenti!B48," ")</f>
        <v> 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54">
        <f t="shared" si="1"/>
        <v>0</v>
      </c>
      <c r="AI36" s="23">
        <f t="shared" si="2"/>
        <v>0</v>
      </c>
      <c r="AJ36" s="19">
        <f t="shared" si="3"/>
        <v>0</v>
      </c>
      <c r="AK36" s="20">
        <f t="shared" si="4"/>
        <v>0</v>
      </c>
      <c r="AL36" s="18">
        <f t="shared" si="5"/>
        <v>0</v>
      </c>
    </row>
    <row r="37" spans="1:38" ht="18" customHeight="1">
      <c r="A37" s="12"/>
      <c r="B37" s="115" t="str">
        <f>IF(NOT(ISBLANK(Dipendenti!B49)),Dipendenti!B49," ")</f>
        <v> 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54">
        <f t="shared" si="1"/>
        <v>0</v>
      </c>
      <c r="AI37" s="23">
        <f t="shared" si="2"/>
        <v>0</v>
      </c>
      <c r="AJ37" s="19">
        <f t="shared" si="3"/>
        <v>0</v>
      </c>
      <c r="AK37" s="20">
        <f t="shared" si="4"/>
        <v>0</v>
      </c>
      <c r="AL37" s="18">
        <f t="shared" si="5"/>
        <v>0</v>
      </c>
    </row>
    <row r="38" spans="1:38" ht="18" customHeight="1">
      <c r="A38" s="12"/>
      <c r="B38" s="115" t="str">
        <f>IF(NOT(ISBLANK(Dipendenti!B50)),Dipendenti!B50," ")</f>
        <v> 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54">
        <f t="shared" si="1"/>
        <v>0</v>
      </c>
      <c r="AI38" s="23">
        <f t="shared" si="2"/>
        <v>0</v>
      </c>
      <c r="AJ38" s="19">
        <f t="shared" si="3"/>
        <v>0</v>
      </c>
      <c r="AK38" s="20">
        <f t="shared" si="4"/>
        <v>0</v>
      </c>
      <c r="AL38" s="18">
        <f t="shared" si="5"/>
        <v>0</v>
      </c>
    </row>
    <row r="39" spans="1:38" ht="18" customHeight="1">
      <c r="A39" s="12"/>
      <c r="B39" s="115" t="str">
        <f>IF(NOT(ISBLANK(Dipendenti!B36)),Dipendenti!B36," ")</f>
        <v> 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8"/>
      <c r="AH39" s="54">
        <f t="shared" si="1"/>
        <v>0</v>
      </c>
      <c r="AI39" s="23">
        <f t="shared" si="2"/>
        <v>0</v>
      </c>
      <c r="AJ39" s="19">
        <f t="shared" si="3"/>
        <v>0</v>
      </c>
      <c r="AK39" s="20">
        <f t="shared" si="4"/>
        <v>0</v>
      </c>
      <c r="AL39" s="18">
        <f t="shared" si="5"/>
        <v>0</v>
      </c>
    </row>
    <row r="40" spans="1:38" ht="18" customHeight="1">
      <c r="A40" s="12"/>
      <c r="B40" s="115" t="str">
        <f>IF(NOT(ISBLANK(Dipendenti!B37)),Dipendenti!B37," ")</f>
        <v> 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54">
        <f t="shared" si="1"/>
        <v>0</v>
      </c>
      <c r="AI40" s="23">
        <f t="shared" si="2"/>
        <v>0</v>
      </c>
      <c r="AJ40" s="19">
        <f t="shared" si="3"/>
        <v>0</v>
      </c>
      <c r="AK40" s="20">
        <f t="shared" si="4"/>
        <v>0</v>
      </c>
      <c r="AL40" s="18">
        <f t="shared" si="5"/>
        <v>0</v>
      </c>
    </row>
    <row r="41" spans="1:38" ht="18" customHeight="1">
      <c r="A41" s="12"/>
      <c r="B41" s="115" t="str">
        <f>IF(NOT(ISBLANK(Dipendenti!B38)),Dipendenti!B38," ")</f>
        <v> 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54">
        <f t="shared" si="1"/>
        <v>0</v>
      </c>
      <c r="AI41" s="23">
        <f t="shared" si="2"/>
        <v>0</v>
      </c>
      <c r="AJ41" s="19">
        <f t="shared" si="3"/>
        <v>0</v>
      </c>
      <c r="AK41" s="20">
        <f t="shared" si="4"/>
        <v>0</v>
      </c>
      <c r="AL41" s="18">
        <f t="shared" si="5"/>
        <v>0</v>
      </c>
    </row>
    <row r="42" spans="1:38" ht="18" customHeight="1" thickBot="1">
      <c r="A42" s="12"/>
      <c r="B42" s="115" t="str">
        <f>IF(NOT(ISBLANK(Dipendenti!B39)),Dipendenti!B39," ")</f>
        <v> 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54">
        <f t="shared" si="1"/>
        <v>0</v>
      </c>
      <c r="AI42" s="23">
        <f t="shared" si="2"/>
        <v>0</v>
      </c>
      <c r="AJ42" s="19">
        <f t="shared" si="3"/>
        <v>0</v>
      </c>
      <c r="AK42" s="20">
        <f t="shared" si="4"/>
        <v>0</v>
      </c>
      <c r="AL42" s="18">
        <f t="shared" si="5"/>
        <v>0</v>
      </c>
    </row>
    <row r="43" spans="1:38" ht="19.5" customHeight="1" thickBot="1">
      <c r="A43" s="12"/>
      <c r="B43" s="64" t="s">
        <v>21</v>
      </c>
      <c r="C43" s="69">
        <f aca="true" t="shared" si="6" ref="C43:AG43">COUNTIF(C13:C42,"P")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  <c r="Q43" s="27">
        <f t="shared" si="6"/>
        <v>0</v>
      </c>
      <c r="R43" s="27">
        <f t="shared" si="6"/>
        <v>0</v>
      </c>
      <c r="S43" s="27">
        <f t="shared" si="6"/>
        <v>0</v>
      </c>
      <c r="T43" s="27">
        <f t="shared" si="6"/>
        <v>0</v>
      </c>
      <c r="U43" s="27">
        <f t="shared" si="6"/>
        <v>0</v>
      </c>
      <c r="V43" s="27">
        <f t="shared" si="6"/>
        <v>0</v>
      </c>
      <c r="W43" s="27">
        <f t="shared" si="6"/>
        <v>0</v>
      </c>
      <c r="X43" s="27">
        <f t="shared" si="6"/>
        <v>0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0</v>
      </c>
      <c r="AC43" s="27">
        <f t="shared" si="6"/>
        <v>0</v>
      </c>
      <c r="AD43" s="27">
        <f t="shared" si="6"/>
        <v>0</v>
      </c>
      <c r="AE43" s="27">
        <f t="shared" si="6"/>
        <v>0</v>
      </c>
      <c r="AF43" s="27">
        <f t="shared" si="6"/>
        <v>0</v>
      </c>
      <c r="AG43" s="84">
        <f t="shared" si="6"/>
        <v>0</v>
      </c>
      <c r="AH43" s="26">
        <f>IF(SUM(AH13:AH42)=SUM(C43:AG43),SUM(C43:AG43),"Err")</f>
        <v>0</v>
      </c>
      <c r="AI43" s="25"/>
      <c r="AJ43" s="24"/>
      <c r="AK43" s="24"/>
      <c r="AL43" s="24"/>
    </row>
    <row r="44" spans="2:38" ht="19.5" customHeight="1" thickBot="1">
      <c r="B44" s="65" t="s">
        <v>22</v>
      </c>
      <c r="C44" s="85">
        <f aca="true" t="shared" si="7" ref="C44:AG44">COUNTIF(C13:C42,"F")</f>
        <v>0</v>
      </c>
      <c r="D44" s="86">
        <f t="shared" si="7"/>
        <v>0</v>
      </c>
      <c r="E44" s="86">
        <f t="shared" si="7"/>
        <v>0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>
        <f t="shared" si="7"/>
        <v>0</v>
      </c>
      <c r="Y44" s="86">
        <f t="shared" si="7"/>
        <v>0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0</v>
      </c>
      <c r="AG44" s="87">
        <f t="shared" si="7"/>
        <v>0</v>
      </c>
      <c r="AH44" s="28"/>
      <c r="AI44" s="29">
        <f>IF(SUM(AI13:AI42)=SUM(C44:AG44),SUM(C44:AG44),"Err")</f>
        <v>0</v>
      </c>
      <c r="AJ44" s="30"/>
      <c r="AK44" s="31"/>
      <c r="AL44" s="31"/>
    </row>
    <row r="45" spans="2:38" ht="19.5" customHeight="1" thickBot="1">
      <c r="B45" s="66" t="s">
        <v>23</v>
      </c>
      <c r="C45" s="70">
        <f aca="true" t="shared" si="8" ref="C45:AG45">COUNTIF(C13:C42,"M")</f>
        <v>0</v>
      </c>
      <c r="D45" s="118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3">
        <f t="shared" si="8"/>
        <v>0</v>
      </c>
      <c r="AH45" s="34"/>
      <c r="AI45" s="35"/>
      <c r="AJ45" s="36">
        <f>IF(SUM(AJ13:AJ42)=SUM(C45:AG45),SUM(C45:AG45),"Err")</f>
        <v>0</v>
      </c>
      <c r="AK45" s="30"/>
      <c r="AL45" s="31"/>
    </row>
    <row r="46" spans="2:38" ht="19.5" customHeight="1" thickBot="1">
      <c r="B46" s="67" t="s">
        <v>24</v>
      </c>
      <c r="C46" s="71">
        <f aca="true" t="shared" si="9" ref="C46:AG46">COUNTIF(C13:C42,"R")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  <c r="V46" s="37">
        <f t="shared" si="9"/>
        <v>0</v>
      </c>
      <c r="W46" s="37">
        <f t="shared" si="9"/>
        <v>0</v>
      </c>
      <c r="X46" s="37">
        <f t="shared" si="9"/>
        <v>0</v>
      </c>
      <c r="Y46" s="37">
        <f t="shared" si="9"/>
        <v>0</v>
      </c>
      <c r="Z46" s="37">
        <f t="shared" si="9"/>
        <v>0</v>
      </c>
      <c r="AA46" s="37">
        <f t="shared" si="9"/>
        <v>0</v>
      </c>
      <c r="AB46" s="37">
        <f t="shared" si="9"/>
        <v>0</v>
      </c>
      <c r="AC46" s="37">
        <f t="shared" si="9"/>
        <v>0</v>
      </c>
      <c r="AD46" s="37">
        <f t="shared" si="9"/>
        <v>0</v>
      </c>
      <c r="AE46" s="37">
        <f t="shared" si="9"/>
        <v>0</v>
      </c>
      <c r="AF46" s="37">
        <f t="shared" si="9"/>
        <v>0</v>
      </c>
      <c r="AG46" s="38">
        <f t="shared" si="9"/>
        <v>0</v>
      </c>
      <c r="AH46" s="39"/>
      <c r="AI46" s="40"/>
      <c r="AJ46" s="41"/>
      <c r="AK46" s="42">
        <f>IF(SUM(AK13:AK42)=SUM(C46:AG46),SUM(C46:AG46),"Err")</f>
        <v>0</v>
      </c>
      <c r="AL46" s="30"/>
    </row>
    <row r="47" spans="2:38" ht="19.5" customHeight="1" thickBot="1">
      <c r="B47" s="68" t="s">
        <v>25</v>
      </c>
      <c r="C47" s="119">
        <f aca="true" t="shared" si="10" ref="C47:AG47">COUNTIF(C13:C42,"Pr")</f>
        <v>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>
        <f t="shared" si="10"/>
        <v>0</v>
      </c>
      <c r="N47" s="43">
        <f t="shared" si="10"/>
        <v>0</v>
      </c>
      <c r="O47" s="43">
        <f t="shared" si="10"/>
        <v>0</v>
      </c>
      <c r="P47" s="43">
        <f t="shared" si="10"/>
        <v>0</v>
      </c>
      <c r="Q47" s="43">
        <f t="shared" si="10"/>
        <v>0</v>
      </c>
      <c r="R47" s="43">
        <f t="shared" si="10"/>
        <v>0</v>
      </c>
      <c r="S47" s="43">
        <f t="shared" si="10"/>
        <v>0</v>
      </c>
      <c r="T47" s="43">
        <f t="shared" si="10"/>
        <v>0</v>
      </c>
      <c r="U47" s="43">
        <f t="shared" si="10"/>
        <v>0</v>
      </c>
      <c r="V47" s="43">
        <f t="shared" si="10"/>
        <v>0</v>
      </c>
      <c r="W47" s="43">
        <f t="shared" si="10"/>
        <v>0</v>
      </c>
      <c r="X47" s="43">
        <f t="shared" si="10"/>
        <v>0</v>
      </c>
      <c r="Y47" s="43">
        <f t="shared" si="10"/>
        <v>0</v>
      </c>
      <c r="Z47" s="43">
        <f t="shared" si="10"/>
        <v>0</v>
      </c>
      <c r="AA47" s="43">
        <f t="shared" si="10"/>
        <v>0</v>
      </c>
      <c r="AB47" s="43">
        <f t="shared" si="10"/>
        <v>0</v>
      </c>
      <c r="AC47" s="43">
        <f t="shared" si="10"/>
        <v>0</v>
      </c>
      <c r="AD47" s="43">
        <f t="shared" si="10"/>
        <v>0</v>
      </c>
      <c r="AE47" s="43">
        <f t="shared" si="10"/>
        <v>0</v>
      </c>
      <c r="AF47" s="43">
        <f t="shared" si="10"/>
        <v>0</v>
      </c>
      <c r="AG47" s="44">
        <f t="shared" si="10"/>
        <v>0</v>
      </c>
      <c r="AH47" s="45"/>
      <c r="AI47" s="46"/>
      <c r="AJ47" s="46"/>
      <c r="AK47" s="47"/>
      <c r="AL47" s="48">
        <f>IF(SUM(AL13:AL42)=SUM(C47:AG47),SUM(C47:AG47),"Err")</f>
        <v>0</v>
      </c>
    </row>
    <row r="48" spans="10:32" ht="19.5" customHeight="1">
      <c r="J48" s="17"/>
      <c r="K48" s="17"/>
      <c r="L48" s="17"/>
      <c r="M48" s="17"/>
      <c r="N48" s="17"/>
      <c r="R48" s="5"/>
      <c r="S48" s="13"/>
      <c r="T48" s="13"/>
      <c r="W48" s="14"/>
      <c r="X48" s="14"/>
      <c r="Y48" s="14"/>
      <c r="Z48" s="14"/>
      <c r="AA48" s="14"/>
      <c r="AB48" s="14"/>
      <c r="AC48" s="14"/>
      <c r="AD48" s="4"/>
      <c r="AE48" s="4"/>
      <c r="AF48" s="4"/>
    </row>
    <row r="49" spans="2:3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5" t="s">
        <v>12</v>
      </c>
      <c r="AF49" s="188"/>
      <c r="AG49" s="188"/>
      <c r="AH49" s="188"/>
      <c r="AI49" s="188"/>
      <c r="AJ49" s="188"/>
      <c r="AK49" s="188"/>
      <c r="AL49" s="188"/>
    </row>
    <row r="51" spans="12:14" ht="12.75">
      <c r="L51" s="10"/>
      <c r="M51" s="11"/>
      <c r="N51" s="10"/>
    </row>
  </sheetData>
  <sheetProtection password="D912" sheet="1" objects="1" scenarios="1"/>
  <mergeCells count="14">
    <mergeCell ref="C2:AH2"/>
    <mergeCell ref="AI2:AL2"/>
    <mergeCell ref="C8:L8"/>
    <mergeCell ref="M8:AI8"/>
    <mergeCell ref="AL10:AL12"/>
    <mergeCell ref="D5:I5"/>
    <mergeCell ref="D4:I4"/>
    <mergeCell ref="AE49:AL49"/>
    <mergeCell ref="K5:AH5"/>
    <mergeCell ref="AH10:AH12"/>
    <mergeCell ref="AI10:AI12"/>
    <mergeCell ref="AJ10:AJ12"/>
    <mergeCell ref="AK10:AK12"/>
    <mergeCell ref="K4:AH4"/>
  </mergeCells>
  <conditionalFormatting sqref="AH13:AH42">
    <cfRule type="expression" priority="1" dxfId="0" stopIfTrue="1">
      <formula>OR(WEEKDAY(AH$10&amp;"/"&amp;$B13&amp;"/"&amp;Anno)=1,CONCATENATE(AH$10,"/",$B13)="1/Gennaio",CONCATENATE(AH$10,"/",$B13)="6/Gennaio")</formula>
    </cfRule>
    <cfRule type="expression" priority="2" dxfId="1" stopIfTrue="1">
      <formula>WEEKDAY(AH$10&amp;"/"&amp;$B13&amp;"/"&amp;Anno)=7</formula>
    </cfRule>
  </conditionalFormatting>
  <conditionalFormatting sqref="C43:AG43">
    <cfRule type="expression" priority="3" dxfId="3" stopIfTrue="1">
      <formula>IF(NOT(ISBLANK(C$12)),SUM(C44:C47)&gt;C$12,)</formula>
    </cfRule>
  </conditionalFormatting>
  <conditionalFormatting sqref="C44:AG44">
    <cfRule type="expression" priority="4" dxfId="3" stopIfTrue="1">
      <formula>IF(NOT(ISBLANK(C$12)),SUM(C44:C47)&gt;C$12,)</formula>
    </cfRule>
  </conditionalFormatting>
  <conditionalFormatting sqref="C45:AG45">
    <cfRule type="expression" priority="5" dxfId="3" stopIfTrue="1">
      <formula>IF(NOT(ISBLANK(C$12)),SUM(C44:C47)&gt;C$12,)</formula>
    </cfRule>
  </conditionalFormatting>
  <conditionalFormatting sqref="C46:AG46">
    <cfRule type="expression" priority="6" dxfId="3" stopIfTrue="1">
      <formula>IF(NOT(ISBLANK(C$12)),SUM(C44:C47)&gt;C$12,)</formula>
    </cfRule>
  </conditionalFormatting>
  <conditionalFormatting sqref="C47:AG47">
    <cfRule type="expression" priority="7" dxfId="3" stopIfTrue="1">
      <formula>IF(NOT(ISBLANK(C$12)),SUM(C44:C47)&gt;C$12,)</formula>
    </cfRule>
  </conditionalFormatting>
  <conditionalFormatting sqref="C11:AG42">
    <cfRule type="expression" priority="8" dxfId="0" stopIfTrue="1">
      <formula>(WEEKDAY(DATE(Anno,$B$10,C$10))=1)</formula>
    </cfRule>
    <cfRule type="expression" priority="9" dxfId="1" stopIfTrue="1">
      <formula>WEEKDAY(C$10&amp;"/"&amp;$D$5&amp;"/"&amp;Anno)=7</formula>
    </cfRule>
    <cfRule type="expression" priority="10" dxfId="0" stopIfTrue="1">
      <formula>MATCH(DATE(Anno,$B$10,C$10),Festivita,0)&gt;0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38 AG21 AG18 AG16 AF14:AG14">
      <formula1>$AD$6:$AH$6</formula1>
    </dataValidation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38:AF38 C22:AG37 C39:AG42 C19:AG20 C21:AF21 C18:AF18 C17:AG17 C16:AF16 C15:AG15 C14:AE14 C13:AG13">
      <formula1>$AC$6:$AH$6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13:AH42"/>
  </dataValidations>
  <printOptions/>
  <pageMargins left="0.5118110236220472" right="0.4724409448818898" top="0.7874015748031497" bottom="0.7874015748031497" header="0.5118110236220472" footer="0.5118110236220472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utente</cp:lastModifiedBy>
  <cp:lastPrinted>2008-09-14T22:00:36Z</cp:lastPrinted>
  <dcterms:created xsi:type="dcterms:W3CDTF">2004-06-06T13:25:18Z</dcterms:created>
  <dcterms:modified xsi:type="dcterms:W3CDTF">2010-10-07T08:57:51Z</dcterms:modified>
  <cp:category/>
  <cp:version/>
  <cp:contentType/>
  <cp:contentStatus/>
</cp:coreProperties>
</file>